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lcio\Desktop\"/>
    </mc:Choice>
  </mc:AlternateContent>
  <xr:revisionPtr revIDLastSave="0" documentId="8_{CA20125C-727B-4E0C-903D-72AC5A036EF1}" xr6:coauthVersionLast="36" xr6:coauthVersionMax="36" xr10:uidLastSave="{00000000-0000-0000-0000-000000000000}"/>
  <bookViews>
    <workbookView xWindow="-120" yWindow="-120" windowWidth="20730" windowHeight="10545" tabRatio="595" xr2:uid="{00000000-000D-0000-FFFF-FFFF00000000}"/>
  </bookViews>
  <sheets>
    <sheet name="PMP" sheetId="26" r:id="rId1"/>
    <sheet name="Acompanhamento PMPs" sheetId="25" state="hidden" r:id="rId2"/>
    <sheet name="info" sheetId="57" state="hidden" r:id="rId3"/>
    <sheet name="Base" sheetId="5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KEY2" localSheetId="3" hidden="1">[1]COMPPROD!#REF!</definedName>
    <definedName name="______KEY2" localSheetId="0" hidden="1">[1]COMPPROD!#REF!</definedName>
    <definedName name="______KEY2" hidden="1">[1]COMPPROD!#REF!</definedName>
    <definedName name="_____KEY2" localSheetId="3" hidden="1">[1]COMPPROD!#REF!</definedName>
    <definedName name="_____KEY2" localSheetId="0" hidden="1">[1]COMPPROD!#REF!</definedName>
    <definedName name="_____KEY2" hidden="1">[1]COMPPROD!#REF!</definedName>
    <definedName name="___KEY2" localSheetId="0" hidden="1">[1]COMPPROD!#REF!</definedName>
    <definedName name="___KEY2" hidden="1">[1]COMPPROD!#REF!</definedName>
    <definedName name="__KEY2" localSheetId="0" hidden="1">[1]COMPPROD!#REF!</definedName>
    <definedName name="__KEY2" hidden="1">[1]COMPPROD!#REF!</definedName>
    <definedName name="_Ago1">#REF!</definedName>
    <definedName name="_bat67" localSheetId="3" hidden="1">{#N/A,#N/A,FALSE,"Tabl. D1";#N/A,#N/A,FALSE,"Tabl. D1 b";#N/A,#N/A,FALSE,"Tabl. D2";#N/A,#N/A,FALSE,"Tabl. D2 b";#N/A,#N/A,FALSE,"Tabl. D3";#N/A,#N/A,FALSE,"Tabl. D4";#N/A,#N/A,FALSE,"Tabl. D5"}</definedName>
    <definedName name="_bat67" hidden="1">{#N/A,#N/A,FALSE,"Tabl. D1";#N/A,#N/A,FALSE,"Tabl. D1 b";#N/A,#N/A,FALSE,"Tabl. D2";#N/A,#N/A,FALSE,"Tabl. D2 b";#N/A,#N/A,FALSE,"Tabl. D3";#N/A,#N/A,FALSE,"Tabl. D4";#N/A,#N/A,FALSE,"Tabl. D5"}</definedName>
    <definedName name="_Brz1">[2]Feriados!$B$4:$B$14</definedName>
    <definedName name="_Brz2">[2]Feriados!$B$17:$B$24</definedName>
    <definedName name="_Dez1">#REF!</definedName>
    <definedName name="_Fev1">#REF!</definedName>
    <definedName name="_xlnm._FilterDatabase" localSheetId="1" hidden="1">'Acompanhamento PMPs'!$E$27:$E$36</definedName>
    <definedName name="_xlnm._FilterDatabase" localSheetId="0" hidden="1">PMP!$C$6:$N$28</definedName>
    <definedName name="_g111" localSheetId="3" hidden="1">{#N/A,#N/A,FALSE,"PREÇO.CPV.CA60";#N/A,#N/A,FALSE,"PREÇO.CPV.TREFILADOS";#N/A,#N/A,FALSE,"PREÇO.CPV.CA50";#N/A,#N/A,FALSE,"PREÇO.CPV.FM";#N/A,#N/A,FALSE,"PREÇO-FOB"}</definedName>
    <definedName name="_g111" hidden="1">{#N/A,#N/A,FALSE,"PREÇO.CPV.CA60";#N/A,#N/A,FALSE,"PREÇO.CPV.TREFILADOS";#N/A,#N/A,FALSE,"PREÇO.CPV.CA50";#N/A,#N/A,FALSE,"PREÇO.CPV.FM";#N/A,#N/A,FALSE,"PREÇO-FOB"}</definedName>
    <definedName name="_Jan1">#REF!</definedName>
    <definedName name="_Jun1">#REF!</definedName>
    <definedName name="_Key1" localSheetId="0" hidden="1">'[3]RESUMO DO DBASE PARA O VIVEIRO'!#REF!</definedName>
    <definedName name="_Key1" hidden="1">'[3]RESUMO DO DBASE PARA O VIVEIRO'!#REF!</definedName>
    <definedName name="_KEY2" localSheetId="0" hidden="1">[1]COMPPROD!#REF!</definedName>
    <definedName name="_KEY2" hidden="1">[1]COMPPROD!#REF!</definedName>
    <definedName name="_M2" localSheetId="3" hidden="1">{#N/A,#N/A,FALSE,"Tabl. G1";#N/A,#N/A,FALSE,"Tabl. G2"}</definedName>
    <definedName name="_M2" hidden="1">{#N/A,#N/A,FALSE,"Tabl. G1";#N/A,#N/A,FALSE,"Tabl. G2"}</definedName>
    <definedName name="_Mai1">#REF!</definedName>
    <definedName name="_Mar1">#REF!</definedName>
    <definedName name="_mrn2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_mrn2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_NM09" localSheetId="3" hidden="1">{#N/A,#N/A,FALSE,"Tabl. D1";#N/A,#N/A,FALSE,"Tabl. D1 b";#N/A,#N/A,FALSE,"Tabl. D2";#N/A,#N/A,FALSE,"Tabl. D2 b";#N/A,#N/A,FALSE,"Tabl. D3";#N/A,#N/A,FALSE,"Tabl. D4";#N/A,#N/A,FALSE,"Tabl. D5"}</definedName>
    <definedName name="_NM09" hidden="1">{#N/A,#N/A,FALSE,"Tabl. D1";#N/A,#N/A,FALSE,"Tabl. D1 b";#N/A,#N/A,FALSE,"Tabl. D2";#N/A,#N/A,FALSE,"Tabl. D2 b";#N/A,#N/A,FALSE,"Tabl. D3";#N/A,#N/A,FALSE,"Tabl. D4";#N/A,#N/A,FALSE,"Tabl. D5"}</definedName>
    <definedName name="_Nov1">#REF!</definedName>
    <definedName name="_Order1" hidden="1">255</definedName>
    <definedName name="_Out1">#REF!</definedName>
    <definedName name="_Set1">#REF!</definedName>
    <definedName name="_Sort" localSheetId="0" hidden="1">#REF!</definedName>
    <definedName name="_Sort" hidden="1">#REF!</definedName>
    <definedName name="_ss2" localSheetId="3" hidden="1">{"'RR'!$A$2:$E$81"}</definedName>
    <definedName name="_ss2" hidden="1">{"'RR'!$A$2:$E$81"}</definedName>
    <definedName name="_taa34" localSheetId="3" hidden="1">{#N/A,#N/A,FALSE,"Tabl. G1";#N/A,#N/A,FALSE,"Tabl. G2"}</definedName>
    <definedName name="_taa34" hidden="1">{#N/A,#N/A,FALSE,"Tabl. G1";#N/A,#N/A,FALSE,"Tabl. G2"}</definedName>
    <definedName name="_tab09" localSheetId="3" hidden="1">{#N/A,#N/A,FALSE,"Tabl. FB300";#N/A,#N/A,FALSE,"Tabl. FB350";#N/A,#N/A,FALSE,"Tabl. FB400";#N/A,#N/A,FALSE,"Tabl. FB500";#N/A,#N/A,FALSE,"Tabl. FS090"}</definedName>
    <definedName name="_tab09" hidden="1">{#N/A,#N/A,FALSE,"Tabl. FB300";#N/A,#N/A,FALSE,"Tabl. FB350";#N/A,#N/A,FALSE,"Tabl. FB400";#N/A,#N/A,FALSE,"Tabl. FB500";#N/A,#N/A,FALSE,"Tabl. FS090"}</definedName>
    <definedName name="_tab1" localSheetId="3" hidden="1">{#N/A,#N/A,FALSE,"Tabl. H1";#N/A,#N/A,FALSE,"Tabl. H2"}</definedName>
    <definedName name="_tab1" hidden="1">{#N/A,#N/A,FALSE,"Tabl. H1";#N/A,#N/A,FALSE,"Tabl. H2"}</definedName>
    <definedName name="_tab11" localSheetId="3" hidden="1">{#N/A,#N/A,FALSE,"Tabl. G1";#N/A,#N/A,FALSE,"Tabl. G2"}</definedName>
    <definedName name="_tab11" hidden="1">{#N/A,#N/A,FALSE,"Tabl. G1";#N/A,#N/A,FALSE,"Tabl. G2"}</definedName>
    <definedName name="_TAB120" localSheetId="3" hidden="1">{#N/A,#N/A,FALSE,"Tabl. FB300";#N/A,#N/A,FALSE,"Tabl. FB350";#N/A,#N/A,FALSE,"Tabl. FB400";#N/A,#N/A,FALSE,"Tabl. FB500";#N/A,#N/A,FALSE,"Tabl. FS090"}</definedName>
    <definedName name="_TAB120" hidden="1">{#N/A,#N/A,FALSE,"Tabl. FB300";#N/A,#N/A,FALSE,"Tabl. FB350";#N/A,#N/A,FALSE,"Tabl. FB400";#N/A,#N/A,FALSE,"Tabl. FB500";#N/A,#N/A,FALSE,"Tabl. FS090"}</definedName>
    <definedName name="_tab14" localSheetId="3" hidden="1">{#N/A,#N/A,FALSE,"Tabl. FB300";#N/A,#N/A,FALSE,"Tabl. FB350";#N/A,#N/A,FALSE,"Tabl. FB400";#N/A,#N/A,FALSE,"Tabl. FB500";#N/A,#N/A,FALSE,"Tabl. FS090"}</definedName>
    <definedName name="_tab14" hidden="1">{#N/A,#N/A,FALSE,"Tabl. FB300";#N/A,#N/A,FALSE,"Tabl. FB350";#N/A,#N/A,FALSE,"Tabl. FB400";#N/A,#N/A,FALSE,"Tabl. FB500";#N/A,#N/A,FALSE,"Tabl. FS090"}</definedName>
    <definedName name="_tab15" localSheetId="3" hidden="1">{#N/A,#N/A,FALSE,"Tabl. A1";#N/A,#N/A,FALSE,"Tabl. A1 b";#N/A,#N/A,FALSE,"Tabl. A2";#N/A,#N/A,FALSE,"Tabl. A2-1";#N/A,#N/A,FALSE,"Tabl. A2-2"}</definedName>
    <definedName name="_tab15" hidden="1">{#N/A,#N/A,FALSE,"Tabl. A1";#N/A,#N/A,FALSE,"Tabl. A1 b";#N/A,#N/A,FALSE,"Tabl. A2";#N/A,#N/A,FALSE,"Tabl. A2-1";#N/A,#N/A,FALSE,"Tabl. A2-2"}</definedName>
    <definedName name="_TAB20" localSheetId="3" hidden="1">{#N/A,#N/A,FALSE,"Tabl. D1";#N/A,#N/A,FALSE,"Tabl. D1 b";#N/A,#N/A,FALSE,"Tabl. D2";#N/A,#N/A,FALSE,"Tabl. D2 b";#N/A,#N/A,FALSE,"Tabl. D3";#N/A,#N/A,FALSE,"Tabl. D4";#N/A,#N/A,FALSE,"Tabl. D5"}</definedName>
    <definedName name="_TAB20" hidden="1">{#N/A,#N/A,FALSE,"Tabl. D1";#N/A,#N/A,FALSE,"Tabl. D1 b";#N/A,#N/A,FALSE,"Tabl. D2";#N/A,#N/A,FALSE,"Tabl. D2 b";#N/A,#N/A,FALSE,"Tabl. D3";#N/A,#N/A,FALSE,"Tabl. D4";#N/A,#N/A,FALSE,"Tabl. D5"}</definedName>
    <definedName name="_tab2341" localSheetId="3" hidden="1">{#N/A,#N/A,FALSE,"Tabl. FB300";#N/A,#N/A,FALSE,"Tabl. FB350";#N/A,#N/A,FALSE,"Tabl. FB400";#N/A,#N/A,FALSE,"Tabl. FB500";#N/A,#N/A,FALSE,"Tabl. FS090"}</definedName>
    <definedName name="_tab2341" hidden="1">{#N/A,#N/A,FALSE,"Tabl. FB300";#N/A,#N/A,FALSE,"Tabl. FB350";#N/A,#N/A,FALSE,"Tabl. FB400";#N/A,#N/A,FALSE,"Tabl. FB500";#N/A,#N/A,FALSE,"Tabl. FS090"}</definedName>
    <definedName name="_tab26" localSheetId="3" hidden="1">{#N/A,#N/A,FALSE,"Tabl. H1";#N/A,#N/A,FALSE,"Tabl. H2"}</definedName>
    <definedName name="_tab26" hidden="1">{#N/A,#N/A,FALSE,"Tabl. H1";#N/A,#N/A,FALSE,"Tabl. H2"}</definedName>
    <definedName name="_tab27" localSheetId="3" hidden="1">{#N/A,#N/A,FALSE,"Tabl. D1";#N/A,#N/A,FALSE,"Tabl. D1 b";#N/A,#N/A,FALSE,"Tabl. D2";#N/A,#N/A,FALSE,"Tabl. D2 b";#N/A,#N/A,FALSE,"Tabl. D3";#N/A,#N/A,FALSE,"Tabl. D4";#N/A,#N/A,FALSE,"Tabl. D5"}</definedName>
    <definedName name="_tab27" hidden="1">{#N/A,#N/A,FALSE,"Tabl. D1";#N/A,#N/A,FALSE,"Tabl. D1 b";#N/A,#N/A,FALSE,"Tabl. D2";#N/A,#N/A,FALSE,"Tabl. D2 b";#N/A,#N/A,FALSE,"Tabl. D3";#N/A,#N/A,FALSE,"Tabl. D4";#N/A,#N/A,FALSE,"Tabl. D5"}</definedName>
    <definedName name="_TAB3" localSheetId="3" hidden="1">{#N/A,#N/A,FALSE,"Tabl. FB300";#N/A,#N/A,FALSE,"Tabl. FB350";#N/A,#N/A,FALSE,"Tabl. FB400";#N/A,#N/A,FALSE,"Tabl. FB500";#N/A,#N/A,FALSE,"Tabl. FS090"}</definedName>
    <definedName name="_TAB3" hidden="1">{#N/A,#N/A,FALSE,"Tabl. FB300";#N/A,#N/A,FALSE,"Tabl. FB350";#N/A,#N/A,FALSE,"Tabl. FB400";#N/A,#N/A,FALSE,"Tabl. FB500";#N/A,#N/A,FALSE,"Tabl. FS090"}</definedName>
    <definedName name="_tab32" localSheetId="3" hidden="1">{#N/A,#N/A,FALSE,"Tabl. H1";#N/A,#N/A,FALSE,"Tabl. H2"}</definedName>
    <definedName name="_tab32" hidden="1">{#N/A,#N/A,FALSE,"Tabl. H1";#N/A,#N/A,FALSE,"Tabl. H2"}</definedName>
    <definedName name="_tab36" localSheetId="3" hidden="1">{#N/A,#N/A,FALSE,"Tabl. A1";#N/A,#N/A,FALSE,"Tabl. A1 b";#N/A,#N/A,FALSE,"Tabl. A2";#N/A,#N/A,FALSE,"Tabl. A2-1";#N/A,#N/A,FALSE,"Tabl. A2-2"}</definedName>
    <definedName name="_tab36" hidden="1">{#N/A,#N/A,FALSE,"Tabl. A1";#N/A,#N/A,FALSE,"Tabl. A1 b";#N/A,#N/A,FALSE,"Tabl. A2";#N/A,#N/A,FALSE,"Tabl. A2-1";#N/A,#N/A,FALSE,"Tabl. A2-2"}</definedName>
    <definedName name="_tab37" localSheetId="3" hidden="1">{#N/A,#N/A,FALSE,"Tabl. G1";#N/A,#N/A,FALSE,"Tabl. G2"}</definedName>
    <definedName name="_tab37" hidden="1">{#N/A,#N/A,FALSE,"Tabl. G1";#N/A,#N/A,FALSE,"Tabl. G2"}</definedName>
    <definedName name="_tab4" localSheetId="3" hidden="1">{#N/A,#N/A,FALSE,"Tabl. FB300";#N/A,#N/A,FALSE,"Tabl. FB350";#N/A,#N/A,FALSE,"Tabl. FB400";#N/A,#N/A,FALSE,"Tabl. FB500";#N/A,#N/A,FALSE,"Tabl. FS090"}</definedName>
    <definedName name="_tab4" hidden="1">{#N/A,#N/A,FALSE,"Tabl. FB300";#N/A,#N/A,FALSE,"Tabl. FB350";#N/A,#N/A,FALSE,"Tabl. FB400";#N/A,#N/A,FALSE,"Tabl. FB500";#N/A,#N/A,FALSE,"Tabl. FS090"}</definedName>
    <definedName name="_tab40" localSheetId="3" hidden="1">{#N/A,#N/A,FALSE,"Tabl. FB300";#N/A,#N/A,FALSE,"Tabl. FB350";#N/A,#N/A,FALSE,"Tabl. FB400";#N/A,#N/A,FALSE,"Tabl. FB500";#N/A,#N/A,FALSE,"Tabl. FS090"}</definedName>
    <definedName name="_tab40" hidden="1">{#N/A,#N/A,FALSE,"Tabl. FB300";#N/A,#N/A,FALSE,"Tabl. FB350";#N/A,#N/A,FALSE,"Tabl. FB400";#N/A,#N/A,FALSE,"Tabl. FB500";#N/A,#N/A,FALSE,"Tabl. FS090"}</definedName>
    <definedName name="_tab43" localSheetId="3" hidden="1">{#N/A,#N/A,FALSE,"Tabl. D1";#N/A,#N/A,FALSE,"Tabl. D1 b";#N/A,#N/A,FALSE,"Tabl. D2";#N/A,#N/A,FALSE,"Tabl. D2 b";#N/A,#N/A,FALSE,"Tabl. D3";#N/A,#N/A,FALSE,"Tabl. D4";#N/A,#N/A,FALSE,"Tabl. D5"}</definedName>
    <definedName name="_tab43" hidden="1">{#N/A,#N/A,FALSE,"Tabl. D1";#N/A,#N/A,FALSE,"Tabl. D1 b";#N/A,#N/A,FALSE,"Tabl. D2";#N/A,#N/A,FALSE,"Tabl. D2 b";#N/A,#N/A,FALSE,"Tabl. D3";#N/A,#N/A,FALSE,"Tabl. D4";#N/A,#N/A,FALSE,"Tabl. D5"}</definedName>
    <definedName name="_tab45" localSheetId="3" hidden="1">{#N/A,#N/A,FALSE,"Tabl. A1";#N/A,#N/A,FALSE,"Tabl. A1 b";#N/A,#N/A,FALSE,"Tabl. A2";#N/A,#N/A,FALSE,"Tabl. A2-1";#N/A,#N/A,FALSE,"Tabl. A2-2"}</definedName>
    <definedName name="_tab45" hidden="1">{#N/A,#N/A,FALSE,"Tabl. A1";#N/A,#N/A,FALSE,"Tabl. A1 b";#N/A,#N/A,FALSE,"Tabl. A2";#N/A,#N/A,FALSE,"Tabl. A2-1";#N/A,#N/A,FALSE,"Tabl. A2-2"}</definedName>
    <definedName name="_tab5" localSheetId="3" hidden="1">{#N/A,#N/A,FALSE,"Tabl. FB300";#N/A,#N/A,FALSE,"Tabl. FB350";#N/A,#N/A,FALSE,"Tabl. FB400";#N/A,#N/A,FALSE,"Tabl. FB500";#N/A,#N/A,FALSE,"Tabl. FS090"}</definedName>
    <definedName name="_tab5" hidden="1">{#N/A,#N/A,FALSE,"Tabl. FB300";#N/A,#N/A,FALSE,"Tabl. FB350";#N/A,#N/A,FALSE,"Tabl. FB400";#N/A,#N/A,FALSE,"Tabl. FB500";#N/A,#N/A,FALSE,"Tabl. FS090"}</definedName>
    <definedName name="_tab6" localSheetId="3" hidden="1">{#N/A,#N/A,FALSE,"Tabl. FB300";#N/A,#N/A,FALSE,"Tabl. FB350";#N/A,#N/A,FALSE,"Tabl. FB400";#N/A,#N/A,FALSE,"Tabl. FB500";#N/A,#N/A,FALSE,"Tabl. FS090"}</definedName>
    <definedName name="_tab6" hidden="1">{#N/A,#N/A,FALSE,"Tabl. FB300";#N/A,#N/A,FALSE,"Tabl. FB350";#N/A,#N/A,FALSE,"Tabl. FB400";#N/A,#N/A,FALSE,"Tabl. FB500";#N/A,#N/A,FALSE,"Tabl. FS090"}</definedName>
    <definedName name="_tab653" localSheetId="3" hidden="1">{#N/A,#N/A,FALSE,"Tabl. G1";#N/A,#N/A,FALSE,"Tabl. G2"}</definedName>
    <definedName name="_tab653" hidden="1">{#N/A,#N/A,FALSE,"Tabl. G1";#N/A,#N/A,FALSE,"Tabl. G2"}</definedName>
    <definedName name="_TAB67" localSheetId="3" hidden="1">{#N/A,#N/A,FALSE,"Tabl. A1";#N/A,#N/A,FALSE,"Tabl. A1 b";#N/A,#N/A,FALSE,"Tabl. A2";#N/A,#N/A,FALSE,"Tabl. A2-1";#N/A,#N/A,FALSE,"Tabl. A2-2"}</definedName>
    <definedName name="_TAB67" hidden="1">{#N/A,#N/A,FALSE,"Tabl. A1";#N/A,#N/A,FALSE,"Tabl. A1 b";#N/A,#N/A,FALSE,"Tabl. A2";#N/A,#N/A,FALSE,"Tabl. A2-1";#N/A,#N/A,FALSE,"Tabl. A2-2"}</definedName>
    <definedName name="_tab678" localSheetId="3" hidden="1">{#N/A,#N/A,FALSE,"Tabl. FB300";#N/A,#N/A,FALSE,"Tabl. FB350";#N/A,#N/A,FALSE,"Tabl. FB400";#N/A,#N/A,FALSE,"Tabl. FB500";#N/A,#N/A,FALSE,"Tabl. FS090"}</definedName>
    <definedName name="_tab678" hidden="1">{#N/A,#N/A,FALSE,"Tabl. FB300";#N/A,#N/A,FALSE,"Tabl. FB350";#N/A,#N/A,FALSE,"Tabl. FB400";#N/A,#N/A,FALSE,"Tabl. FB500";#N/A,#N/A,FALSE,"Tabl. FS090"}</definedName>
    <definedName name="_tab7" localSheetId="3" hidden="1">{#N/A,#N/A,FALSE,"Tabl. FB300";#N/A,#N/A,FALSE,"Tabl. FB350";#N/A,#N/A,FALSE,"Tabl. FB400";#N/A,#N/A,FALSE,"Tabl. FB500";#N/A,#N/A,FALSE,"Tabl. FS090"}</definedName>
    <definedName name="_tab7" hidden="1">{#N/A,#N/A,FALSE,"Tabl. FB300";#N/A,#N/A,FALSE,"Tabl. FB350";#N/A,#N/A,FALSE,"Tabl. FB400";#N/A,#N/A,FALSE,"Tabl. FB500";#N/A,#N/A,FALSE,"Tabl. FS090"}</definedName>
    <definedName name="_tab78" localSheetId="3" hidden="1">{#N/A,#N/A,FALSE,"Tabl. D1";#N/A,#N/A,FALSE,"Tabl. D1 b";#N/A,#N/A,FALSE,"Tabl. D2";#N/A,#N/A,FALSE,"Tabl. D2 b";#N/A,#N/A,FALSE,"Tabl. D3";#N/A,#N/A,FALSE,"Tabl. D4";#N/A,#N/A,FALSE,"Tabl. D5"}</definedName>
    <definedName name="_tab78" hidden="1">{#N/A,#N/A,FALSE,"Tabl. D1";#N/A,#N/A,FALSE,"Tabl. D1 b";#N/A,#N/A,FALSE,"Tabl. D2";#N/A,#N/A,FALSE,"Tabl. D2 b";#N/A,#N/A,FALSE,"Tabl. D3";#N/A,#N/A,FALSE,"Tabl. D4";#N/A,#N/A,FALSE,"Tabl. D5"}</definedName>
    <definedName name="_TAB8" localSheetId="3" hidden="1">{#N/A,#N/A,FALSE,"Tabl. FB300";#N/A,#N/A,FALSE,"Tabl. FB350";#N/A,#N/A,FALSE,"Tabl. FB400";#N/A,#N/A,FALSE,"Tabl. FB500";#N/A,#N/A,FALSE,"Tabl. FS090"}</definedName>
    <definedName name="_TAB8" hidden="1">{#N/A,#N/A,FALSE,"Tabl. FB300";#N/A,#N/A,FALSE,"Tabl. FB350";#N/A,#N/A,FALSE,"Tabl. FB400";#N/A,#N/A,FALSE,"Tabl. FB500";#N/A,#N/A,FALSE,"Tabl. FS090"}</definedName>
    <definedName name="_tab80" localSheetId="3" hidden="1">{#N/A,#N/A,FALSE,"Tabl. FB300";#N/A,#N/A,FALSE,"Tabl. FB350";#N/A,#N/A,FALSE,"Tabl. FB400";#N/A,#N/A,FALSE,"Tabl. FB500";#N/A,#N/A,FALSE,"Tabl. FS090"}</definedName>
    <definedName name="_tab80" hidden="1">{#N/A,#N/A,FALSE,"Tabl. FB300";#N/A,#N/A,FALSE,"Tabl. FB350";#N/A,#N/A,FALSE,"Tabl. FB400";#N/A,#N/A,FALSE,"Tabl. FB500";#N/A,#N/A,FALSE,"Tabl. FS090"}</definedName>
    <definedName name="_tab9" localSheetId="3" hidden="1">{#N/A,#N/A,FALSE,"Tabl. D1";#N/A,#N/A,FALSE,"Tabl. D1 b";#N/A,#N/A,FALSE,"Tabl. D2";#N/A,#N/A,FALSE,"Tabl. D2 b";#N/A,#N/A,FALSE,"Tabl. D3";#N/A,#N/A,FALSE,"Tabl. D4";#N/A,#N/A,FALSE,"Tabl. D5"}</definedName>
    <definedName name="_tab9" hidden="1">{#N/A,#N/A,FALSE,"Tabl. D1";#N/A,#N/A,FALSE,"Tabl. D1 b";#N/A,#N/A,FALSE,"Tabl. D2";#N/A,#N/A,FALSE,"Tabl. D2 b";#N/A,#N/A,FALSE,"Tabl. D3";#N/A,#N/A,FALSE,"Tabl. D4";#N/A,#N/A,FALSE,"Tabl. D5"}</definedName>
    <definedName name="_TAB90" localSheetId="3" hidden="1">{#N/A,#N/A,FALSE,"Tabl. H1";#N/A,#N/A,FALSE,"Tabl. H2"}</definedName>
    <definedName name="_TAB90" hidden="1">{#N/A,#N/A,FALSE,"Tabl. H1";#N/A,#N/A,FALSE,"Tabl. H2"}</definedName>
    <definedName name="_tab98" localSheetId="3" hidden="1">{#N/A,#N/A,FALSE,"Tabl. A1";#N/A,#N/A,FALSE,"Tabl. A1 b";#N/A,#N/A,FALSE,"Tabl. A2";#N/A,#N/A,FALSE,"Tabl. A2-1";#N/A,#N/A,FALSE,"Tabl. A2-2"}</definedName>
    <definedName name="_tab98" hidden="1">{#N/A,#N/A,FALSE,"Tabl. A1";#N/A,#N/A,FALSE,"Tabl. A1 b";#N/A,#N/A,FALSE,"Tabl. A2";#N/A,#N/A,FALSE,"Tabl. A2-1";#N/A,#N/A,FALSE,"Tabl. A2-2"}</definedName>
    <definedName name="_tab987" localSheetId="3" hidden="1">{#N/A,#N/A,FALSE,"Tabl. G1";#N/A,#N/A,FALSE,"Tabl. G2"}</definedName>
    <definedName name="_tab987" hidden="1">{#N/A,#N/A,FALSE,"Tabl. G1";#N/A,#N/A,FALSE,"Tabl. G2"}</definedName>
    <definedName name="_x1" localSheetId="3" hidden="1">{#N/A,#N/A,FALSE,"SGP";#N/A,#N/A,FALSE,"SGI";#N/A,#N/A,FALSE,"SGC";#N/A,#N/A,FALSE,"SGS";#N/A,#N/A,FALSE,"SGB"}</definedName>
    <definedName name="_x1" hidden="1">{#N/A,#N/A,FALSE,"SGP";#N/A,#N/A,FALSE,"SGI";#N/A,#N/A,FALSE,"SGC";#N/A,#N/A,FALSE,"SGS";#N/A,#N/A,FALSE,"SGB"}</definedName>
    <definedName name="_x2" localSheetId="3" hidden="1">{#N/A,#N/A,FALSE,"SGP";#N/A,#N/A,FALSE,"SGI";#N/A,#N/A,FALSE,"SGC";#N/A,#N/A,FALSE,"SGS";#N/A,#N/A,FALSE,"SGB"}</definedName>
    <definedName name="_x2" hidden="1">{#N/A,#N/A,FALSE,"SGP";#N/A,#N/A,FALSE,"SGI";#N/A,#N/A,FALSE,"SGC";#N/A,#N/A,FALSE,"SGS";#N/A,#N/A,FALSE,"SGB"}</definedName>
    <definedName name="a" localSheetId="3" hidden="1">{#N/A,#N/A,FALSE,"PREÇO.CPV.CA60";#N/A,#N/A,FALSE,"PREÇO.CPV.TREFILADOS";#N/A,#N/A,FALSE,"PREÇO.CPV.CA50";#N/A,#N/A,FALSE,"PREÇO.CPV.FM";#N/A,#N/A,FALSE,"PREÇO-FOB"}</definedName>
    <definedName name="a" hidden="1">{#N/A,#N/A,FALSE,"PREÇO.CPV.CA60";#N/A,#N/A,FALSE,"PREÇO.CPV.TREFILADOS";#N/A,#N/A,FALSE,"PREÇO.CPV.CA50";#N/A,#N/A,FALSE,"PREÇO.CPV.FM";#N/A,#N/A,FALSE,"PREÇO-FOB"}</definedName>
    <definedName name="aaa" localSheetId="1" hidden="1">{"'RR'!$A$2:$E$81"}</definedName>
    <definedName name="aaa" localSheetId="3" hidden="1">{"'RR'!$A$2:$E$81"}</definedName>
    <definedName name="aaa" hidden="1">{"'RR'!$A$2:$E$81"}</definedName>
    <definedName name="aaqa" localSheetId="3" hidden="1">{#N/A,#N/A,FALSE,"PREÇO.CPV.CA60";#N/A,#N/A,FALSE,"PREÇO.CPV.TREFILADOS";#N/A,#N/A,FALSE,"PREÇO.CPV.CA50";#N/A,#N/A,FALSE,"PREÇO.CPV.FM";#N/A,#N/A,FALSE,"PREÇO-FOB"}</definedName>
    <definedName name="aaqa" hidden="1">{#N/A,#N/A,FALSE,"PREÇO.CPV.CA60";#N/A,#N/A,FALSE,"PREÇO.CPV.TREFILADOS";#N/A,#N/A,FALSE,"PREÇO.CPV.CA50";#N/A,#N/A,FALSE,"PREÇO.CPV.FM";#N/A,#N/A,FALSE,"PREÇO-FOB"}</definedName>
    <definedName name="aaqa2" localSheetId="3" hidden="1">{#N/A,#N/A,FALSE,"PREÇO.CPV.CA60";#N/A,#N/A,FALSE,"PREÇO.CPV.TREFILADOS";#N/A,#N/A,FALSE,"PREÇO.CPV.CA50";#N/A,#N/A,FALSE,"PREÇO.CPV.FM";#N/A,#N/A,FALSE,"PREÇO-FOB"}</definedName>
    <definedName name="aaqa2" hidden="1">{#N/A,#N/A,FALSE,"PREÇO.CPV.CA60";#N/A,#N/A,FALSE,"PREÇO.CPV.TREFILADOS";#N/A,#N/A,FALSE,"PREÇO.CPV.CA50";#N/A,#N/A,FALSE,"PREÇO.CPV.FM";#N/A,#N/A,FALSE,"PREÇO-FOB"}</definedName>
    <definedName name="abc" localSheetId="3" hidden="1">{#N/A,#N/A,FALSE,"O&amp;I Worksheet"}</definedName>
    <definedName name="abc" hidden="1">{#N/A,#N/A,FALSE,"O&amp;I Worksheet"}</definedName>
    <definedName name="ac" localSheetId="3" hidden="1">{#N/A,#N/A,FALSE,"CONSOL. 5";#N/A,#N/A,FALSE,"CONSOL. ACUM. 6";#N/A,#N/A,FALSE,"CAP. EMPREG. 7";#N/A,#N/A,FALSE,"ORIGENS E APLICAÇÕES 9"}</definedName>
    <definedName name="ac" hidden="1">{#N/A,#N/A,FALSE,"CONSOL. 5";#N/A,#N/A,FALSE,"CONSOL. ACUM. 6";#N/A,#N/A,FALSE,"CAP. EMPREG. 7";#N/A,#N/A,FALSE,"ORIGENS E APLICAÇÕES 9"}</definedName>
    <definedName name="AcréscimoO2">'[4]Dados do Packaging'!$B$3:$AD$21</definedName>
    <definedName name="addd" localSheetId="3" hidden="1">{#N/A,#N/A,FALSE,"Radar CONS Mês e Acum  3";#N/A,#N/A,FALSE,"Radar CONS Acum 4"}</definedName>
    <definedName name="addd" hidden="1">{#N/A,#N/A,FALSE,"Radar CONS Mês e Acum  3";#N/A,#N/A,FALSE,"Radar CONS Acum 4"}</definedName>
    <definedName name="Ano">#REF!</definedName>
    <definedName name="ArTotal">'[4]Dados do Packaging'!$B$87:$AD$105</definedName>
    <definedName name="as" hidden="1">47</definedName>
    <definedName name="ase" localSheetId="3" hidden="1">{#N/A,#N/A,FALSE,"PREÇO.CPV.CA60";#N/A,#N/A,FALSE,"PREÇO.CPV.TREFILADOS";#N/A,#N/A,FALSE,"PREÇO.CPV.CA50";#N/A,#N/A,FALSE,"PREÇO.CPV.FM";#N/A,#N/A,FALSE,"PREÇO-FOB"}</definedName>
    <definedName name="ase" hidden="1">{#N/A,#N/A,FALSE,"PREÇO.CPV.CA60";#N/A,#N/A,FALSE,"PREÇO.CPV.TREFILADOS";#N/A,#N/A,FALSE,"PREÇO.CPV.CA50";#N/A,#N/A,FALSE,"PREÇO.CPV.FM";#N/A,#N/A,FALSE,"PREÇO-FOB"}</definedName>
    <definedName name="awfr">#REF!</definedName>
    <definedName name="b" localSheetId="3" hidden="1">{#N/A,#N/A,FALSE,"Tabl. D1";#N/A,#N/A,FALSE,"Tabl. D1 b";#N/A,#N/A,FALSE,"Tabl. D2";#N/A,#N/A,FALSE,"Tabl. D2 b";#N/A,#N/A,FALSE,"Tabl. D3";#N/A,#N/A,FALSE,"Tabl. D4";#N/A,#N/A,FALSE,"Tabl. D5"}</definedName>
    <definedName name="b" hidden="1">{#N/A,#N/A,FALSE,"Tabl. D1";#N/A,#N/A,FALSE,"Tabl. D1 b";#N/A,#N/A,FALSE,"Tabl. D2";#N/A,#N/A,FALSE,"Tabl. D2 b";#N/A,#N/A,FALSE,"Tabl. D3";#N/A,#N/A,FALSE,"Tabl. D4";#N/A,#N/A,FALSE,"Tabl. D5"}</definedName>
    <definedName name="BATEAU" localSheetId="3" hidden="1">{#N/A,#N/A,FALSE,"Tabl. G1";#N/A,#N/A,FALSE,"Tabl. G2"}</definedName>
    <definedName name="BATEAU" hidden="1">{#N/A,#N/A,FALSE,"Tabl. G1";#N/A,#N/A,FALSE,"Tabl. G2"}</definedName>
    <definedName name="bbb" localSheetId="3" hidden="1">{#N/A,#N/A,FALSE,"Tabl. G1";#N/A,#N/A,FALSE,"Tabl. G2"}</definedName>
    <definedName name="bbb" hidden="1">{#N/A,#N/A,FALSE,"Tabl. G1";#N/A,#N/A,FALSE,"Tabl. G2"}</definedName>
    <definedName name="BETTER">[5]Lists!$H$2:$H$3</definedName>
    <definedName name="bnn" localSheetId="3" hidden="1">{#N/A,#N/A,FALSE,"Tabl. FB300";#N/A,#N/A,FALSE,"Tabl. FB350";#N/A,#N/A,FALSE,"Tabl. FB400";#N/A,#N/A,FALSE,"Tabl. FB500";#N/A,#N/A,FALSE,"Tabl. FS090"}</definedName>
    <definedName name="bnn" hidden="1">{#N/A,#N/A,FALSE,"Tabl. FB300";#N/A,#N/A,FALSE,"Tabl. FB350";#N/A,#N/A,FALSE,"Tabl. FB400";#N/A,#N/A,FALSE,"Tabl. FB500";#N/A,#N/A,FALSE,"Tabl. FS090"}</definedName>
    <definedName name="BOOLEAN">[5]Lists!$I$2:$I$3</definedName>
    <definedName name="BVO">#REF!</definedName>
    <definedName name="BVR">#REF!</definedName>
    <definedName name="canot" localSheetId="3" hidden="1">{#N/A,#N/A,FALSE,"Tabl. FB300";#N/A,#N/A,FALSE,"Tabl. FB350";#N/A,#N/A,FALSE,"Tabl. FB400";#N/A,#N/A,FALSE,"Tabl. FB500";#N/A,#N/A,FALSE,"Tabl. FS090"}</definedName>
    <definedName name="canot" hidden="1">{#N/A,#N/A,FALSE,"Tabl. FB300";#N/A,#N/A,FALSE,"Tabl. FB350";#N/A,#N/A,FALSE,"Tabl. FB400";#N/A,#N/A,FALSE,"Tabl. FB500";#N/A,#N/A,FALSE,"Tabl. FS090"}</definedName>
    <definedName name="ccc" localSheetId="3" hidden="1">{#N/A,#N/A,FALSE,"Tabl. FB300";#N/A,#N/A,FALSE,"Tabl. FB350";#N/A,#N/A,FALSE,"Tabl. FB400";#N/A,#N/A,FALSE,"Tabl. FB500";#N/A,#N/A,FALSE,"Tabl. FS090"}</definedName>
    <definedName name="ccc" hidden="1">{#N/A,#N/A,FALSE,"Tabl. FB300";#N/A,#N/A,FALSE,"Tabl. FB350";#N/A,#N/A,FALSE,"Tabl. FB400";#N/A,#N/A,FALSE,"Tabl. FB500";#N/A,#N/A,FALSE,"Tabl. FS090"}</definedName>
    <definedName name="ççç" localSheetId="3" hidden="1">{#N/A,#N/A,FALSE,"SGP";#N/A,#N/A,FALSE,"SGI";#N/A,#N/A,FALSE,"SGC";#N/A,#N/A,FALSE,"SGS";#N/A,#N/A,FALSE,"SGB"}</definedName>
    <definedName name="ççç" hidden="1">{#N/A,#N/A,FALSE,"SGP";#N/A,#N/A,FALSE,"SGI";#N/A,#N/A,FALSE,"SGC";#N/A,#N/A,FALSE,"SGS";#N/A,#N/A,FALSE,"SGB"}</definedName>
    <definedName name="champ" localSheetId="3" hidden="1">{#N/A,#N/A,FALSE,"Tabl. G1";#N/A,#N/A,FALSE,"Tabl. G2"}</definedName>
    <definedName name="champ" hidden="1">{#N/A,#N/A,FALSE,"Tabl. G1";#N/A,#N/A,FALSE,"Tabl. G2"}</definedName>
    <definedName name="Chun" localSheetId="3" hidden="1">{#N/A,#N/A,FALSE,"ORÇADOxREAL %M.P.";#N/A,#N/A,FALSE,"ORÇADOxREAL";#N/A,#N/A,FALSE,"Receb. Clientes";#N/A,#N/A,FALSE,"Pgto Fornecedores";#N/A,#N/A,FALSE,"% M.P.";#N/A,#N/A,FALSE,"Faturamento M²";#N/A,#N/A,FALSE,"IC"}</definedName>
    <definedName name="Chun" hidden="1">{#N/A,#N/A,FALSE,"ORÇADOxREAL %M.P.";#N/A,#N/A,FALSE,"ORÇADOxREAL";#N/A,#N/A,FALSE,"Receb. Clientes";#N/A,#N/A,FALSE,"Pgto Fornecedores";#N/A,#N/A,FALSE,"% M.P.";#N/A,#N/A,FALSE,"Faturamento M²";#N/A,#N/A,FALSE,"IC"}</definedName>
    <definedName name="CONTROL">[5]Lists!$F$2:$F$6</definedName>
    <definedName name="CV" localSheetId="3" hidden="1">{#N/A,#N/A,FALSE,"Tabl. G1";#N/A,#N/A,FALSE,"Tabl. G2"}</definedName>
    <definedName name="CV" hidden="1">{#N/A,#N/A,FALSE,"Tabl. G1";#N/A,#N/A,FALSE,"Tabl. G2"}</definedName>
    <definedName name="DATA1">OFFSET([6]Correlação!$B$11,0,0,COUNTA([6]Correlação!$B$11:$B$1100),1)</definedName>
    <definedName name="DATA2">OFFSET([6]Correlação!$C$11,0,0,COUNTA([6]Correlação!$B$11:$B$1100),1)</definedName>
    <definedName name="ddd" localSheetId="3" hidden="1">{#N/A,#N/A,FALSE,"Tabl. G1";#N/A,#N/A,FALSE,"Tabl. G2"}</definedName>
    <definedName name="ddd" hidden="1">{#N/A,#N/A,FALSE,"Tabl. G1";#N/A,#N/A,FALSE,"Tabl. G2"}</definedName>
    <definedName name="dddddd" localSheetId="3" hidden="1">{#N/A,#N/A,FALSE,"Tabl. FB300";#N/A,#N/A,FALSE,"Tabl. FB350";#N/A,#N/A,FALSE,"Tabl. FB400";#N/A,#N/A,FALSE,"Tabl. FB500";#N/A,#N/A,FALSE,"Tabl. FS090"}</definedName>
    <definedName name="dddddd" hidden="1">{#N/A,#N/A,FALSE,"Tabl. FB300";#N/A,#N/A,FALSE,"Tabl. FB350";#N/A,#N/A,FALSE,"Tabl. FB400";#N/A,#N/A,FALSE,"Tabl. FB500";#N/A,#N/A,FALSE,"Tabl. FS090"}</definedName>
    <definedName name="ddddddd" hidden="1">[1]COMPPROD!#REF!</definedName>
    <definedName name="DEIP_Atual" localSheetId="3" hidden="1">{"'RR'!$A$2:$E$81"}</definedName>
    <definedName name="DEIP_Atual" hidden="1">{"'RR'!$A$2:$E$81"}</definedName>
    <definedName name="DEPARTMENT">[5]Lists!$B$2:$B$4</definedName>
    <definedName name="DESVIOMETA_FM_CRU_IJC" localSheetId="3" hidden="1">{#N/A,#N/A,FALSE,"RAINHA TOPPER CONSOL 16";#N/A,#N/A,FALSE,"BOLAS 17";#N/A,#N/A,FALSE,"VESTUÁRIO 18";#N/A,#N/A,FALSE,"Rainha Topper Mês e Acum 19";#N/A,#N/A,FALSE,"Rainha Topper Acum 20"}</definedName>
    <definedName name="DESVIOMETA_FM_CRU_IJC" hidden="1">{#N/A,#N/A,FALSE,"RAINHA TOPPER CONSOL 16";#N/A,#N/A,FALSE,"BOLAS 17";#N/A,#N/A,FALSE,"VESTUÁRIO 18";#N/A,#N/A,FALSE,"Rainha Topper Mês e Acum 19";#N/A,#N/A,FALSE,"Rainha Topper Acum 20"}</definedName>
    <definedName name="devers2">[7]MêsBase!$A$2:$Q$64</definedName>
    <definedName name="Divers">[8]MêsBase!$A$2:$Q$64</definedName>
    <definedName name="e.3.1.a" localSheetId="3" hidden="1">{#N/A,#N/A,FALSE,"Tabl. G1";#N/A,#N/A,FALSE,"Tabl. G2"}</definedName>
    <definedName name="e.3.1.a" hidden="1">{#N/A,#N/A,FALSE,"Tabl. G1";#N/A,#N/A,FALSE,"Tabl. G2"}</definedName>
    <definedName name="eee" localSheetId="3" hidden="1">{#N/A,#N/A,FALSE,"Tabl. H1";#N/A,#N/A,FALSE,"Tabl. H2"}</definedName>
    <definedName name="eee" hidden="1">{#N/A,#N/A,FALSE,"Tabl. H1";#N/A,#N/A,FALSE,"Tabl. H2"}</definedName>
    <definedName name="eeeeee" localSheetId="3" hidden="1">{#N/A,#N/A,FALSE,"SGP";#N/A,#N/A,FALSE,"SGI";#N/A,#N/A,FALSE,"SGC";#N/A,#N/A,FALSE,"SGS";#N/A,#N/A,FALSE,"SGB"}</definedName>
    <definedName name="eeeeee" hidden="1">{#N/A,#N/A,FALSE,"SGP";#N/A,#N/A,FALSE,"SGI";#N/A,#N/A,FALSE,"SGC";#N/A,#N/A,FALSE,"SGS";#N/A,#N/A,FALSE,"SGB"}</definedName>
    <definedName name="eftrhtr">#REF!</definedName>
    <definedName name="Exibir_Dat_Com">[2]Anual!$AE$2</definedName>
    <definedName name="Exibir_Fer_EUA">[2]Anual!$AG$2</definedName>
    <definedName name="Exibir_Fer_Nac">[2]Anual!$AC$2</definedName>
    <definedName name="fat_abs">OFFSET([9]Paretos!$C$13,,,COUNTA([9]Paretos!$C$13:$C$42))</definedName>
    <definedName name="fat_per">OFFSET([9]Paretos!$E$13,,,COUNT([9]Paretos!$E$13:$E$42))</definedName>
    <definedName name="fat_rotulos">OFFSET([9]Paretos!$B$13,,,COUNTA([9]Paretos!$B$13:$B$42))</definedName>
    <definedName name="FD" localSheetId="3" hidden="1">{#N/A,#N/A,FALSE,"HAVAIANAS 24";#N/A,#N/A,FALSE,"Havaianas Mês e Acum 25";#N/A,#N/A,FALSE,"Havaianas Acum 26";#N/A,#N/A,FALSE,"GRANDES VOLUMES 27";#N/A,#N/A,FALSE,"GDV Mês e Acum 28";#N/A,#N/A,FALSE,"GDV Acum 29"}</definedName>
    <definedName name="FD" hidden="1">{#N/A,#N/A,FALSE,"HAVAIANAS 24";#N/A,#N/A,FALSE,"Havaianas Mês e Acum 25";#N/A,#N/A,FALSE,"Havaianas Acum 26";#N/A,#N/A,FALSE,"GRANDES VOLUMES 27";#N/A,#N/A,FALSE,"GDV Mês e Acum 28";#N/A,#N/A,FALSE,"GDV Acum 29"}</definedName>
    <definedName name="Fisicos">#REF!</definedName>
    <definedName name="fluxo" localSheetId="3" hidden="1">{"'RR'!$A$2:$E$81"}</definedName>
    <definedName name="fluxo" hidden="1">{"'RR'!$A$2:$E$81"}</definedName>
    <definedName name="Fluxo_Atual_1" localSheetId="3" hidden="1">{#N/A,#N/A,FALSE,"O&amp;I Worksheet"}</definedName>
    <definedName name="Fluxo_Atual_1" hidden="1">{#N/A,#N/A,FALSE,"O&amp;I Worksheet"}</definedName>
    <definedName name="Fluxo_elaborado" localSheetId="3" hidden="1">{#N/A,#N/A,FALSE,"HAVAIANAS 24";#N/A,#N/A,FALSE,"Havaianas Mês e Acum 25";#N/A,#N/A,FALSE,"Havaianas Acum 26";#N/A,#N/A,FALSE,"GRANDES VOLUMES 27";#N/A,#N/A,FALSE,"GDV Mês e Acum 28";#N/A,#N/A,FALSE,"GDV Acum 29"}</definedName>
    <definedName name="Fluxo_elaborado" hidden="1">{#N/A,#N/A,FALSE,"HAVAIANAS 24";#N/A,#N/A,FALSE,"Havaianas Mês e Acum 25";#N/A,#N/A,FALSE,"Havaianas Acum 26";#N/A,#N/A,FALSE,"GRANDES VOLUMES 27";#N/A,#N/A,FALSE,"GDV Mês e Acum 28";#N/A,#N/A,FALSE,"GDV Acum 29"}</definedName>
    <definedName name="fluxoatual" localSheetId="3" hidden="1">{"'RR'!$A$2:$E$81"}</definedName>
    <definedName name="fluxoatual" hidden="1">{"'RR'!$A$2:$E$81"}</definedName>
    <definedName name="FuncoesValidas">#REF!</definedName>
    <definedName name="gestores" localSheetId="3">[10]Plan1!$C$2:$C$37+#REF!</definedName>
    <definedName name="gestores">[10]Plan1!$C$2:$C$37+#REF!</definedName>
    <definedName name="gfdgd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gfdgd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gg" localSheetId="3" hidden="1">{#N/A,#N/A,FALSE,"PREÇO.CPV.CA60";#N/A,#N/A,FALSE,"PREÇO.CPV.TREFILADOS";#N/A,#N/A,FALSE,"PREÇO.CPV.CA50";#N/A,#N/A,FALSE,"PREÇO.CPV.FM";#N/A,#N/A,FALSE,"PREÇO-FOB"}</definedName>
    <definedName name="gg" hidden="1">{#N/A,#N/A,FALSE,"PREÇO.CPV.CA60";#N/A,#N/A,FALSE,"PREÇO.CPV.TREFILADOS";#N/A,#N/A,FALSE,"PREÇO.CPV.CA50";#N/A,#N/A,FALSE,"PREÇO.CPV.FM";#N/A,#N/A,FALSE,"PREÇO-FOB"}</definedName>
    <definedName name="GGF" localSheetId="3" hidden="1">{#N/A,#N/A,FALSE,"COBERTURAS 30";#N/A,#N/A,FALSE,"COBERTURAS Mês e Acum 31";#N/A,#N/A,FALSE,"COBERTURAS Acum 32"}</definedName>
    <definedName name="GGF" hidden="1">{#N/A,#N/A,FALSE,"COBERTURAS 30";#N/A,#N/A,FALSE,"COBERTURAS Mês e Acum 31";#N/A,#N/A,FALSE,"COBERTURAS Acum 32"}</definedName>
    <definedName name="GGF." localSheetId="3" hidden="1">{#N/A,#N/A,FALSE,"MIZUNO 21";#N/A,#N/A,FALSE,"Mizuno Mês e Acum 22";#N/A,#N/A,FALSE,"Mizuno Acum 23"}</definedName>
    <definedName name="GGF." hidden="1">{#N/A,#N/A,FALSE,"MIZUNO 21";#N/A,#N/A,FALSE,"Mizuno Mês e Acum 22";#N/A,#N/A,FALSE,"Mizuno Acum 23"}</definedName>
    <definedName name="ggg" localSheetId="3" hidden="1">{#N/A,#N/A,FALSE,"Tabl. G1";#N/A,#N/A,FALSE,"Tabl. G2"}</definedName>
    <definedName name="ggg" hidden="1">{#N/A,#N/A,FALSE,"Tabl. G1";#N/A,#N/A,FALSE,"Tabl. G2"}</definedName>
    <definedName name="hh">#REF!</definedName>
    <definedName name="hhh" localSheetId="3" hidden="1">{#N/A,#N/A,FALSE,"Tabl. D1";#N/A,#N/A,FALSE,"Tabl. D1 b";#N/A,#N/A,FALSE,"Tabl. D2";#N/A,#N/A,FALSE,"Tabl. D2 b";#N/A,#N/A,FALSE,"Tabl. D3";#N/A,#N/A,FALSE,"Tabl. D4";#N/A,#N/A,FALSE,"Tabl. D5"}</definedName>
    <definedName name="hhh" hidden="1">{#N/A,#N/A,FALSE,"Tabl. D1";#N/A,#N/A,FALSE,"Tabl. D1 b";#N/A,#N/A,FALSE,"Tabl. D2";#N/A,#N/A,FALSE,"Tabl. D2 b";#N/A,#N/A,FALSE,"Tabl. D3";#N/A,#N/A,FALSE,"Tabl. D4";#N/A,#N/A,FALSE,"Tabl. D5"}</definedName>
    <definedName name="HISTOGRAM">OFFSET([5]Passo2_Histograma!$B$11,0,0,COUNTA([5]Passo2_Histograma!$B$11:$B$1496),1)</definedName>
    <definedName name="hkjhjkhkj" localSheetId="3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hkjhjkhkj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HTML_CodePage" hidden="1">1252</definedName>
    <definedName name="HTML_Control" localSheetId="1" hidden="1">{"'RR'!$A$2:$E$81"}</definedName>
    <definedName name="HTML_Control" localSheetId="3" hidden="1">{"'RR'!$A$2:$E$81"}</definedName>
    <definedName name="HTML_Control" hidden="1">{"'RR'!$A$2:$E$81"}</definedName>
    <definedName name="HTML_Control2" localSheetId="3" hidden="1">{"'RR'!$A$2:$E$81"}</definedName>
    <definedName name="HTML_Control2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Template" hidden="1">"F:\Farol Comparativo.htm"</definedName>
    <definedName name="HTML_Title" hidden="1">"Regional 4 SET99"</definedName>
    <definedName name="ImpMdb">[11]sispecabr99!#REF!</definedName>
    <definedName name="inclusão_de_novos_campos">#REF!</definedName>
    <definedName name="Item_Controle">OFFSET('[12]Lista de IC'!$A$3,0,0,COUNTA('[12]Lista de IC'!$A$3:$A$32)-COUNTBLANK('[12]Lista de IC'!$A$3:$A$32),1)</definedName>
    <definedName name="Item_de_controle">'[12]Lista de IC'!$A$3:$A$9</definedName>
    <definedName name="jjj" localSheetId="3" hidden="1">{#N/A,#N/A,FALSE,"Tabl. D1";#N/A,#N/A,FALSE,"Tabl. D1 b";#N/A,#N/A,FALSE,"Tabl. D2";#N/A,#N/A,FALSE,"Tabl. D2 b";#N/A,#N/A,FALSE,"Tabl. D3";#N/A,#N/A,FALSE,"Tabl. D4";#N/A,#N/A,FALSE,"Tabl. D5"}</definedName>
    <definedName name="jjj" hidden="1">{#N/A,#N/A,FALSE,"Tabl. D1";#N/A,#N/A,FALSE,"Tabl. D1 b";#N/A,#N/A,FALSE,"Tabl. D2";#N/A,#N/A,FALSE,"Tabl. D2 b";#N/A,#N/A,FALSE,"Tabl. D3";#N/A,#N/A,FALSE,"Tabl. D4";#N/A,#N/A,FALSE,"Tabl. D5"}</definedName>
    <definedName name="KGIRO1" localSheetId="3" hidden="1">{#N/A,#N/A,FALSE,"Tabl. D1";#N/A,#N/A,FALSE,"Tabl. D1 b";#N/A,#N/A,FALSE,"Tabl. D2";#N/A,#N/A,FALSE,"Tabl. D2 b";#N/A,#N/A,FALSE,"Tabl. D3";#N/A,#N/A,FALSE,"Tabl. D4";#N/A,#N/A,FALSE,"Tabl. D5"}</definedName>
    <definedName name="KGIRO1" hidden="1">{#N/A,#N/A,FALSE,"Tabl. D1";#N/A,#N/A,FALSE,"Tabl. D1 b";#N/A,#N/A,FALSE,"Tabl. D2";#N/A,#N/A,FALSE,"Tabl. D2 b";#N/A,#N/A,FALSE,"Tabl. D3";#N/A,#N/A,FALSE,"Tabl. D4";#N/A,#N/A,FALSE,"Tabl. D5"}</definedName>
    <definedName name="kjkjkjkj" localSheetId="3" hidden="1">{#N/A,#N/A,FALSE,"Tabl. FB300";#N/A,#N/A,FALSE,"Tabl. FB350";#N/A,#N/A,FALSE,"Tabl. FB400";#N/A,#N/A,FALSE,"Tabl. FB500";#N/A,#N/A,FALSE,"Tabl. FS090"}</definedName>
    <definedName name="kjkjkjkj" hidden="1">{#N/A,#N/A,FALSE,"Tabl. FB300";#N/A,#N/A,FALSE,"Tabl. FB350";#N/A,#N/A,FALSE,"Tabl. FB400";#N/A,#N/A,FALSE,"Tabl. FB500";#N/A,#N/A,FALSE,"Tabl. FS090"}</definedName>
    <definedName name="kkk" localSheetId="3" hidden="1">{#N/A,#N/A,FALSE,"Tabl. G1";#N/A,#N/A,FALSE,"Tabl. G2"}</definedName>
    <definedName name="kkk" hidden="1">{#N/A,#N/A,FALSE,"Tabl. G1";#N/A,#N/A,FALSE,"Tabl. G2"}</definedName>
    <definedName name="KPI">[5]Lists!$D$2:$D$141</definedName>
    <definedName name="Lista.Escore">[13]Setup!$F$24:$F$26</definedName>
    <definedName name="Lista.ICDs">#REF!</definedName>
    <definedName name="Lista.Itens">[13]Setup!$F$3:$F$26</definedName>
    <definedName name="Lista.Itens.Packaging">[13]Setup!$F$19:$F$23</definedName>
    <definedName name="Lista.Itens.Processo">[13]Setup!$F$3:$F$18</definedName>
    <definedName name="Lista.Meses">[13]Setup!$H$3:$H$14</definedName>
    <definedName name="Lista.Produtos">[13]Setup!$B$3:$B$6</definedName>
    <definedName name="ListaItens">#REF!</definedName>
    <definedName name="ListaMeses">#REF!</definedName>
    <definedName name="lll" localSheetId="3" hidden="1">{#N/A,#N/A,FALSE,"Tabl. H1";#N/A,#N/A,FALSE,"Tabl. H2"}</definedName>
    <definedName name="lll" hidden="1">{#N/A,#N/A,FALSE,"Tabl. H1";#N/A,#N/A,FALSE,"Tabl. H2"}</definedName>
    <definedName name="localidades">[14]CEARA!#REF!</definedName>
    <definedName name="Manutenção" localSheetId="3" hidden="1">{#N/A,#N/A,FALSE,"CONSOL. 5";#N/A,#N/A,FALSE,"CONSOL. ACUM. 6";#N/A,#N/A,FALSE,"CAP. EMPREG. 7";#N/A,#N/A,FALSE,"ORIGENS E APLICAÇÕES 9"}</definedName>
    <definedName name="Manutenção" hidden="1">{#N/A,#N/A,FALSE,"CONSOL. 5";#N/A,#N/A,FALSE,"CONSOL. ACUM. 6";#N/A,#N/A,FALSE,"CAP. EMPREG. 7";#N/A,#N/A,FALSE,"ORIGENS E APLICAÇÕES 9"}</definedName>
    <definedName name="meses">#REF!</definedName>
    <definedName name="Meta1">[15]Auxiliar_Responsaveis!$I$4:$I$32</definedName>
    <definedName name="mmm" localSheetId="3" hidden="1">{#N/A,#N/A,FALSE,"Tabl. A1";#N/A,#N/A,FALSE,"Tabl. A1 b";#N/A,#N/A,FALSE,"Tabl. A2";#N/A,#N/A,FALSE,"Tabl. A2-1";#N/A,#N/A,FALSE,"Tabl. A2-2"}</definedName>
    <definedName name="mmm" hidden="1">{#N/A,#N/A,FALSE,"Tabl. A1";#N/A,#N/A,FALSE,"Tabl. A1 b";#N/A,#N/A,FALSE,"Tabl. A2";#N/A,#N/A,FALSE,"Tabl. A2-1";#N/A,#N/A,FALSE,"Tabl. A2-2"}</definedName>
    <definedName name="mrn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mrn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n" localSheetId="3" hidden="1">{"'Estimativa de Lançamento-JAN'!$A$1:$AI$85"}</definedName>
    <definedName name="n" hidden="1">{"'Estimativa de Lançamento-JAN'!$A$1:$AI$85"}</definedName>
    <definedName name="nnn" localSheetId="3" hidden="1">{#N/A,#N/A,FALSE,"Tabl. FB300";#N/A,#N/A,FALSE,"Tabl. FB350";#N/A,#N/A,FALSE,"Tabl. FB400";#N/A,#N/A,FALSE,"Tabl. FB500";#N/A,#N/A,FALSE,"Tabl. FS090"}</definedName>
    <definedName name="nnn" hidden="1">{#N/A,#N/A,FALSE,"Tabl. FB300";#N/A,#N/A,FALSE,"Tabl. FB350";#N/A,#N/A,FALSE,"Tabl. FB400";#N/A,#N/A,FALSE,"Tabl. FB500";#N/A,#N/A,FALSE,"Tabl. FS090"}</definedName>
    <definedName name="Nome">OFFSET(#REF!,1,0,COUNTA(#REF!),1)</definedName>
    <definedName name="NomeDois">OFFSET(#REF!,1,0,COUNTA(#REF!),1)</definedName>
    <definedName name="NomeQuatro">OFFSET([16]Estratificação!$B$143,1,0,COUNTA([16]Estratificação!$B$144:$B$198),1)</definedName>
    <definedName name="NomeTres">OFFSET([16]Estratificação!$B$110,1,0,COUNTA([16]Estratificação!$B$111:$B$133),1)</definedName>
    <definedName name="NomeUm">OFFSET(#REF!,1,0,COUNTA(#REF!),1)</definedName>
    <definedName name="NvsASD">"V2001-12-31"</definedName>
    <definedName name="NvsAutoDrillOk">"VN"</definedName>
    <definedName name="NvsElapsedTime">0.00128807870351011</definedName>
    <definedName name="NvsEndTime">36969.4292877315</definedName>
    <definedName name="NvsInstSpec">"%,FBU_FILIAL,TENTIDADES,NTMA"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BUSINESS_UNIT">"BUS_UNIT_TBL_GL"</definedName>
    <definedName name="O2Dissolvido">'[4]Dados do Packaging'!$B$24:$AD$42</definedName>
    <definedName name="Página5" localSheetId="3" hidden="1">{#N/A,#N/A,FALSE,"O&amp;I Worksheet"}</definedName>
    <definedName name="Página5" hidden="1">{#N/A,#N/A,FALSE,"O&amp;I Worksheet"}</definedName>
    <definedName name="Pasta" localSheetId="3" hidden="1">{#N/A,#N/A,FALSE,"CONSOL. 5";#N/A,#N/A,FALSE,"CONSOL. ACUM. 6";#N/A,#N/A,FALSE,"CAP. EMPREG. 7";#N/A,#N/A,FALSE,"ORIGENS E APLICAÇÕES 9"}</definedName>
    <definedName name="Pasta" hidden="1">{#N/A,#N/A,FALSE,"CONSOL. 5";#N/A,#N/A,FALSE,"CONSOL. ACUM. 6";#N/A,#N/A,FALSE,"CAP. EMPREG. 7";#N/A,#N/A,FALSE,"ORIGENS E APLICAÇÕES 9"}</definedName>
    <definedName name="Perc">OFFSET(#REF!,1,0,COUNTA(#REF!),1)</definedName>
    <definedName name="Perc_Acum">OFFSET(#REF!,1,0,COUNTA(#REF!),1)</definedName>
    <definedName name="Perc_AcumDois">OFFSET(#REF!,1,0,COUNTA(#REF!),1)</definedName>
    <definedName name="Perc_AcumQuatro">OFFSET([16]Estratificação!$E$143,1,0,COUNTA([16]Estratificação!$C$144:$C$198),1)</definedName>
    <definedName name="Perc_AcumTres">OFFSET([16]Estratificação!$E$110,1,0,COUNTA([16]Estratificação!$C$111:$C$133),1)</definedName>
    <definedName name="Perc_AcumUm">OFFSET(#REF!,1,0,COUNTA(#REF!),1)</definedName>
    <definedName name="PercDois">OFFSET(#REF!,1,0,COUNTA(#REF!),1)</definedName>
    <definedName name="PercQuatro">OFFSET([16]Estratificação!$D$143,1,0,COUNTA([16]Estratificação!$C$144:$C$198),1)</definedName>
    <definedName name="PercTres">OFFSET([16]Estratificação!$D$110,1,0,COUNTA([16]Estratificação!$C$111:$C$133),1)</definedName>
    <definedName name="PercUm">OFFSET(#REF!,1,0,COUNTA(#REF!),1)</definedName>
    <definedName name="Pesquisa.Meses">[13]Setup!$H$2:$I$14</definedName>
    <definedName name="Pesquisa.Produtos">[13]Setup!$B$2:$D$6</definedName>
    <definedName name="PesquisaMeses">#REF!</definedName>
    <definedName name="PKPI">[5]Lists!$E$2:$E$16</definedName>
    <definedName name="PLANT">[5]Lists!$A$2:$A$3</definedName>
    <definedName name="Plante" localSheetId="3" hidden="1">{#N/A,#N/A,FALSE,"Tabl. G1";#N/A,#N/A,FALSE,"Tabl. G2"}</definedName>
    <definedName name="Plante" hidden="1">{#N/A,#N/A,FALSE,"Tabl. G1";#N/A,#N/A,FALSE,"Tabl. G2"}</definedName>
    <definedName name="pluie" localSheetId="3" hidden="1">{#N/A,#N/A,FALSE,"Tabl. H1";#N/A,#N/A,FALSE,"Tabl. H2"}</definedName>
    <definedName name="pluie" hidden="1">{#N/A,#N/A,FALSE,"Tabl. H1";#N/A,#N/A,FALSE,"Tabl. H2"}</definedName>
    <definedName name="ppp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ppp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prop" localSheetId="0" hidden="1">'[3]RESUMO DO DBASE PARA O VIVEIRO'!#REF!</definedName>
    <definedName name="prop" hidden="1">'[3]RESUMO DO DBASE PARA O VIVEIRO'!#REF!</definedName>
    <definedName name="qqq" localSheetId="3" hidden="1">{#N/A,#N/A,FALSE,"Tabl. D1";#N/A,#N/A,FALSE,"Tabl. D1 b";#N/A,#N/A,FALSE,"Tabl. D2";#N/A,#N/A,FALSE,"Tabl. D2 b";#N/A,#N/A,FALSE,"Tabl. D3";#N/A,#N/A,FALSE,"Tabl. D4";#N/A,#N/A,FALSE,"Tabl. D5"}</definedName>
    <definedName name="qqq" hidden="1">{#N/A,#N/A,FALSE,"Tabl. D1";#N/A,#N/A,FALSE,"Tabl. D1 b";#N/A,#N/A,FALSE,"Tabl. D2";#N/A,#N/A,FALSE,"Tabl. D2 b";#N/A,#N/A,FALSE,"Tabl. D3";#N/A,#N/A,FALSE,"Tabl. D4";#N/A,#N/A,FALSE,"Tabl. D5"}</definedName>
    <definedName name="Reordena">[17]Idéias!$A$6:$O$19</definedName>
    <definedName name="rrr" localSheetId="3" hidden="1">{#N/A,#N/A,FALSE,"Tabl. FB300";#N/A,#N/A,FALSE,"Tabl. FB350";#N/A,#N/A,FALSE,"Tabl. FB400";#N/A,#N/A,FALSE,"Tabl. FB500";#N/A,#N/A,FALSE,"Tabl. FS090"}</definedName>
    <definedName name="rrr" hidden="1">{#N/A,#N/A,FALSE,"Tabl. FB300";#N/A,#N/A,FALSE,"Tabl. FB350";#N/A,#N/A,FALSE,"Tabl. FB400";#N/A,#N/A,FALSE,"Tabl. FB500";#N/A,#N/A,FALSE,"Tabl. FS090"}</definedName>
    <definedName name="S" hidden="1">[1]COMPPROD!#REF!</definedName>
    <definedName name="SAPBEXrevision" hidden="1">19</definedName>
    <definedName name="SAPBEXsysID" hidden="1">"BWP"</definedName>
    <definedName name="SAPBEXwbID" hidden="1">"07QM73PI84UL6KXIIWQMBHZCH"</definedName>
    <definedName name="sasasasa" localSheetId="3" hidden="1">{#N/A,#N/A,FALSE,"Tabl. FB300";#N/A,#N/A,FALSE,"Tabl. FB350";#N/A,#N/A,FALSE,"Tabl. FB400";#N/A,#N/A,FALSE,"Tabl. FB500";#N/A,#N/A,FALSE,"Tabl. FS090"}</definedName>
    <definedName name="sasasasa" hidden="1">{#N/A,#N/A,FALSE,"Tabl. FB300";#N/A,#N/A,FALSE,"Tabl. FB350";#N/A,#N/A,FALSE,"Tabl. FB400";#N/A,#N/A,FALSE,"Tabl. FB500";#N/A,#N/A,FALSE,"Tabl. FS090"}</definedName>
    <definedName name="SD" localSheetId="3" hidden="1">{#N/A,#N/A,FALSE,"COBERTURAS 30";#N/A,#N/A,FALSE,"COBERTURAS Mês e Acum 31";#N/A,#N/A,FALSE,"COBERTURAS Acum 32"}</definedName>
    <definedName name="SD" hidden="1">{#N/A,#N/A,FALSE,"COBERTURAS 30";#N/A,#N/A,FALSE,"COBERTURAS Mês e Acum 31";#N/A,#N/A,FALSE,"COBERTURAS Acum 32"}</definedName>
    <definedName name="Sispec">[18]Sispec!$A:$M</definedName>
    <definedName name="Sispec00">#REF!</definedName>
    <definedName name="Sispec98">#REF!</definedName>
    <definedName name="Sispec99">[19]Sispec99!$A:$M</definedName>
    <definedName name="SispecPSAP">[20]SispecPSAP!$A:$M</definedName>
    <definedName name="SKPI">[5]Lists!$D$2:$D$141</definedName>
    <definedName name="ss" localSheetId="1" hidden="1">{"'RR'!$A$2:$E$81"}</definedName>
    <definedName name="ss" localSheetId="3" hidden="1">{"'RR'!$A$2:$E$81"}</definedName>
    <definedName name="ss" hidden="1">{"'RR'!$A$2:$E$81"}</definedName>
    <definedName name="SSD" localSheetId="3" hidden="1">{#N/A,#N/A,FALSE,"CONSOL. 5";#N/A,#N/A,FALSE,"CONSOL. ACUM. 6";#N/A,#N/A,FALSE,"CAP. EMPREG. 7";#N/A,#N/A,FALSE,"ORIGENS E APLICAÇÕES 9"}</definedName>
    <definedName name="SSD" hidden="1">{#N/A,#N/A,FALSE,"CONSOL. 5";#N/A,#N/A,FALSE,"CONSOL. ACUM. 6";#N/A,#N/A,FALSE,"CAP. EMPREG. 7";#N/A,#N/A,FALSE,"ORIGENS E APLICAÇÕES 9"}</definedName>
    <definedName name="sssss" localSheetId="0" hidden="1">[21]COMPPROD!#REF!</definedName>
    <definedName name="sssss" hidden="1">[21]COMPPROD!#REF!</definedName>
    <definedName name="STATUS">[5]Lists!$J$2:$J$6</definedName>
    <definedName name="Sumário" localSheetId="3" hidden="1">{#N/A,#N/A,FALSE,"SGP";#N/A,#N/A,FALSE,"SGI";#N/A,#N/A,FALSE,"SGC";#N/A,#N/A,FALSE,"SGS";#N/A,#N/A,FALSE,"SGB"}</definedName>
    <definedName name="Sumário" hidden="1">{#N/A,#N/A,FALSE,"SGP";#N/A,#N/A,FALSE,"SGI";#N/A,#N/A,FALSE,"SGC";#N/A,#N/A,FALSE,"SGS";#N/A,#N/A,FALSE,"SGB"}</definedName>
    <definedName name="t" localSheetId="3" hidden="1">{"'Farol'!$A$1:$AC$49"}</definedName>
    <definedName name="t" hidden="1">{"'Farol'!$A$1:$AC$49"}</definedName>
    <definedName name="tab" localSheetId="3" hidden="1">{#N/A,#N/A,FALSE,"Tabl. G1";#N/A,#N/A,FALSE,"Tabl. G2"}</definedName>
    <definedName name="tab" hidden="1">{#N/A,#N/A,FALSE,"Tabl. G1";#N/A,#N/A,FALSE,"Tabl. G2"}</definedName>
    <definedName name="Tabela.Info.AP">[13]Input!$B$34:$O$62</definedName>
    <definedName name="Tabela.Info.BC">[13]Input!$B$4:$O$32</definedName>
    <definedName name="Tabela.Info.Consol">[13]Input!$B$95:$O$123</definedName>
    <definedName name="Tabela.Info.Consolidado">[13]Input!$B$95:$O$123</definedName>
    <definedName name="Tabela.Info.SK">[13]Input!$B$64:$O$92</definedName>
    <definedName name="TabEmp">[19]Tabelas!$A$1:$C$74</definedName>
    <definedName name="TabImport">#REF!</definedName>
    <definedName name="TABL00" localSheetId="3" hidden="1">{#N/A,#N/A,FALSE,"Tabl. D1";#N/A,#N/A,FALSE,"Tabl. D1 b";#N/A,#N/A,FALSE,"Tabl. D2";#N/A,#N/A,FALSE,"Tabl. D2 b";#N/A,#N/A,FALSE,"Tabl. D3";#N/A,#N/A,FALSE,"Tabl. D4";#N/A,#N/A,FALSE,"Tabl. D5"}</definedName>
    <definedName name="TABL00" hidden="1">{#N/A,#N/A,FALSE,"Tabl. D1";#N/A,#N/A,FALSE,"Tabl. D1 b";#N/A,#N/A,FALSE,"Tabl. D2";#N/A,#N/A,FALSE,"Tabl. D2 b";#N/A,#N/A,FALSE,"Tabl. D3";#N/A,#N/A,FALSE,"Tabl. D4";#N/A,#N/A,FALSE,"Tabl. D5"}</definedName>
    <definedName name="tableé" localSheetId="3" hidden="1">{#N/A,#N/A,FALSE,"Tabl. G1";#N/A,#N/A,FALSE,"Tabl. G2"}</definedName>
    <definedName name="tableé" hidden="1">{#N/A,#N/A,FALSE,"Tabl. G1";#N/A,#N/A,FALSE,"Tabl. G2"}</definedName>
    <definedName name="TabPer">#REF!</definedName>
    <definedName name="TabUF">#REF!</definedName>
    <definedName name="TemperaturadeSaída">'[4]Dados do Packaging'!$B$45:$AD$63</definedName>
    <definedName name="Tend" localSheetId="3" hidden="1">{"'Farol'!$A$1:$AC$49"}</definedName>
    <definedName name="Tend" hidden="1">{"'Farol'!$A$1:$AC$49"}</definedName>
    <definedName name="TESTE" localSheetId="3" hidden="1">{#N/A,#N/A,FALSE,"O&amp;I Worksheet"}</definedName>
    <definedName name="TESTE" hidden="1">{#N/A,#N/A,FALSE,"O&amp;I Worksheet"}</definedName>
    <definedName name="Todas_as_pendencias">#REF!</definedName>
    <definedName name="tttttt" localSheetId="3" hidden="1">{#N/A,#N/A,FALSE,"Tabl. G1";#N/A,#N/A,FALSE,"Tabl. G2"}</definedName>
    <definedName name="tttttt" hidden="1">{#N/A,#N/A,FALSE,"Tabl. G1";#N/A,#N/A,FALSE,"Tabl. G2"}</definedName>
    <definedName name="TYPE">[5]Lists!$C$2:$C$4</definedName>
    <definedName name="Unidades">[4]SetUp!$E$2:$E$29</definedName>
    <definedName name="UnidadesdePasteurização">'[4]Dados do Packaging'!$B$66:$AD$84</definedName>
    <definedName name="UNITS">OFFSET([5]Lists!$G$5,0,0,COUNTA([5]Lists!$G$6:$G$200),1)</definedName>
    <definedName name="USA">[2]Feriados!$B$27:$B$34</definedName>
    <definedName name="vale" localSheetId="3" hidden="1">{#N/A,#N/A,FALSE,"Tabl. FB300";#N/A,#N/A,FALSE,"Tabl. FB350";#N/A,#N/A,FALSE,"Tabl. FB400";#N/A,#N/A,FALSE,"Tabl. FB500";#N/A,#N/A,FALSE,"Tabl. FS090"}</definedName>
    <definedName name="vale" hidden="1">{#N/A,#N/A,FALSE,"Tabl. FB300";#N/A,#N/A,FALSE,"Tabl. FB350";#N/A,#N/A,FALSE,"Tabl. FB400";#N/A,#N/A,FALSE,"Tabl. FB500";#N/A,#N/A,FALSE,"Tabl. FS090"}</definedName>
    <definedName name="Valor">OFFSET(#REF!,1,0,COUNTA(#REF!),1)</definedName>
    <definedName name="ValorDois">OFFSET(#REF!,1,0,COUNTA(#REF!),1)</definedName>
    <definedName name="ValorQuatro">OFFSET([16]Estratificação!$C$143,1,0,COUNTA([16]Estratificação!$C$144:$C$198),1)</definedName>
    <definedName name="ValorTres">OFFSET([16]Estratificação!$C$110,1,0,COUNTA([16]Estratificação!$C$111:$C$133),1)</definedName>
    <definedName name="ValorUm">OFFSET(#REF!,1,0,COUNTA(#REF!),1)</definedName>
    <definedName name="VANES" localSheetId="3" hidden="1">{#N/A,#N/A,FALSE,"Tabl. A1";#N/A,#N/A,FALSE,"Tabl. A1 b";#N/A,#N/A,FALSE,"Tabl. A2";#N/A,#N/A,FALSE,"Tabl. A2-1";#N/A,#N/A,FALSE,"Tabl. A2-2"}</definedName>
    <definedName name="VANES" hidden="1">{#N/A,#N/A,FALSE,"Tabl. A1";#N/A,#N/A,FALSE,"Tabl. A1 b";#N/A,#N/A,FALSE,"Tabl. A2";#N/A,#N/A,FALSE,"Tabl. A2-1";#N/A,#N/A,FALSE,"Tabl. A2-2"}</definedName>
    <definedName name="vannes" localSheetId="3" hidden="1">{#N/A,#N/A,FALSE,"Tabl. G1";#N/A,#N/A,FALSE,"Tabl. G2"}</definedName>
    <definedName name="vannes" hidden="1">{#N/A,#N/A,FALSE,"Tabl. G1";#N/A,#N/A,FALSE,"Tabl. G2"}</definedName>
    <definedName name="vol_abs">OFFSET([9]Paretos!$H$13,,,COUNTA([9]Paretos!$H$13:$H$42))</definedName>
    <definedName name="vol_per">OFFSET([9]Paretos!$J$13,,,COUNT([9]Paretos!$J$13:$J$42))</definedName>
    <definedName name="vol_rotulos">OFFSET([9]Paretos!$G$13,,,COUNTA([9]Paretos!$G$13:$G$42))</definedName>
    <definedName name="vvv" localSheetId="3" hidden="1">{#N/A,#N/A,FALSE,"Tabl. H1";#N/A,#N/A,FALSE,"Tabl. H2"}</definedName>
    <definedName name="vvv" hidden="1">{#N/A,#N/A,FALSE,"Tabl. H1";#N/A,#N/A,FALSE,"Tabl. H2"}</definedName>
    <definedName name="wrn.1." localSheetId="3" hidden="1">{#N/A,#N/A,FALSE,"AOPESSOA2";#N/A,#N/A,FALSE,"AOPESSOA";#N/A,#N/A,FALSE,"AOPRODUC2";#N/A,#N/A,FALSE,"GRÁFICO3";#N/A,#N/A,FALSE,"AOCUSDIR12"}</definedName>
    <definedName name="wrn.1." hidden="1">{#N/A,#N/A,FALSE,"AOPESSOA2";#N/A,#N/A,FALSE,"AOPESSOA";#N/A,#N/A,FALSE,"AOPRODUC2";#N/A,#N/A,FALSE,"GRÁFICO3";#N/A,#N/A,FALSE,"AOCUSDIR12"}</definedName>
    <definedName name="wrn.14." localSheetId="3" hidden="1">{#N/A,#N/A,FALSE,"Desp.Indir";#N/A,#N/A,FALSE,"Estoq"}</definedName>
    <definedName name="wrn.14." hidden="1">{#N/A,#N/A,FALSE,"Desp.Indir";#N/A,#N/A,FALSE,"Estoq"}</definedName>
    <definedName name="wrn.acmp." localSheetId="3" hidden="1">{#N/A,#N/A,FALSE,"SGP";#N/A,#N/A,FALSE,"SGI";#N/A,#N/A,FALSE,"SGC";#N/A,#N/A,FALSE,"SGS";#N/A,#N/A,FALSE,"SGB"}</definedName>
    <definedName name="wrn.acmp." hidden="1">{#N/A,#N/A,FALSE,"SGP";#N/A,#N/A,FALSE,"SGI";#N/A,#N/A,FALSE,"SGC";#N/A,#N/A,FALSE,"SGS";#N/A,#N/A,FALSE,"SGB"}</definedName>
    <definedName name="wrn.ACOMP." localSheetId="3" hidden="1">{#N/A,#N/A,FALSE,"AOPOSEST";#N/A,#N/A,FALSE,"GRAFRB10";#N/A,#N/A,FALSE,"GRAFCOMP11 (2)";#N/A,#N/A,FALSE,"AOCUSDIR12";#N/A,#N/A,FALSE,"AODPINDI12";#N/A,#N/A,FALSE,"AOPESSOA13";#N/A,#N/A,FALSE,"ENDIV";#N/A,#N/A,FALSE,"AOVINTEC14";#N/A,#N/A,FALSE,"AOFLUXO18";#N/A,#N/A,FALSE,"BALPATRIM"}</definedName>
    <definedName name="wrn.ACOMP." hidden="1">{#N/A,#N/A,FALSE,"AOPOSEST";#N/A,#N/A,FALSE,"GRAFRB10";#N/A,#N/A,FALSE,"GRAFCOMP11 (2)";#N/A,#N/A,FALSE,"AOCUSDIR12";#N/A,#N/A,FALSE,"AODPINDI12";#N/A,#N/A,FALSE,"AOPESSOA13";#N/A,#N/A,FALSE,"ENDIV";#N/A,#N/A,FALSE,"AOVINTEC14";#N/A,#N/A,FALSE,"AOFLUXO18";#N/A,#N/A,FALSE,"BALPATRIM"}</definedName>
    <definedName name="wrn.Advanced._.Material." localSheetId="3" hidden="1">{#N/A,#N/A,FALSE,"CAPA";#N/A,#N/A,FALSE,"CONSOL. 2";#N/A,#N/A,FALSE,"CONSOL. 5";#N/A,#N/A,FALSE,"CONSOL. ACUM. 6";#N/A,#N/A,FALSE,"CAP. EMPREG. 7"}</definedName>
    <definedName name="wrn.Advanced._.Material." hidden="1">{#N/A,#N/A,FALSE,"CAPA";#N/A,#N/A,FALSE,"CONSOL. 2";#N/A,#N/A,FALSE,"CONSOL. 5";#N/A,#N/A,FALSE,"CONSOL. ACUM. 6";#N/A,#N/A,FALSE,"CAP. EMPREG. 7"}</definedName>
    <definedName name="wrn.ALTA._.ADM.._.DOLAR." localSheetId="3" hidden="1">{#N/A,#N/A,FALSE,"PREÇO.CPV.CA60";#N/A,#N/A,FALSE,"PREÇO.CPV.TREFILADOS";#N/A,#N/A,FALSE,"PREÇO.CPV.CA50";#N/A,#N/A,FALSE,"PREÇO.CPV.FM";#N/A,#N/A,FALSE,"PREÇO-FOB"}</definedName>
    <definedName name="wrn.ALTA._.ADM.._.DOLAR." hidden="1">{#N/A,#N/A,FALSE,"PREÇO.CPV.CA60";#N/A,#N/A,FALSE,"PREÇO.CPV.TREFILADOS";#N/A,#N/A,FALSE,"PREÇO.CPV.CA50";#N/A,#N/A,FALSE,"PREÇO.CPV.FM";#N/A,#N/A,FALSE,"PREÇO-FOB"}</definedName>
    <definedName name="wrn.ALTA._.ADMINISTRAÇÃO." localSheetId="3" hidden="1">{#N/A,#N/A,FALSE,"PREÇO.CPV.CA60";#N/A,#N/A,FALSE,"PREÇO.CPV.TREFILADOS";#N/A,#N/A,FALSE,"PREÇO.CPV.CA50";#N/A,#N/A,FALSE,"PREÇO.CPV.FM";#N/A,#N/A,FALSE,"PREÇO-FOB"}</definedName>
    <definedName name="wrn.ALTA._.ADMINISTRAÇÃO." hidden="1">{#N/A,#N/A,FALSE,"PREÇO.CPV.CA60";#N/A,#N/A,FALSE,"PREÇO.CPV.TREFILADOS";#N/A,#N/A,FALSE,"PREÇO.CPV.CA50";#N/A,#N/A,FALSE,"PREÇO.CPV.FM";#N/A,#N/A,FALSE,"PREÇO-FOB"}</definedName>
    <definedName name="wrn.Caderno._.Sem._.Radares." localSheetId="3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wrn.Caderno._.Sem._.Radares.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wrn.Coberturas." localSheetId="3" hidden="1">{#N/A,#N/A,FALSE,"COBERTURAS 30";#N/A,#N/A,FALSE,"COBERTURAS Mês e Acum 31";#N/A,#N/A,FALSE,"COBERTURAS Acum 32"}</definedName>
    <definedName name="wrn.Coberturas." hidden="1">{#N/A,#N/A,FALSE,"COBERTURAS 30";#N/A,#N/A,FALSE,"COBERTURAS Mês e Acum 31";#N/A,#N/A,FALSE,"COBERTURAS Acum 32"}</definedName>
    <definedName name="wrn.Consolidado." localSheetId="3" hidden="1">{#N/A,#N/A,FALSE,"CONSOL. 5";#N/A,#N/A,FALSE,"CONSOL. ACUM. 6";#N/A,#N/A,FALSE,"CAP. EMPREG. 7";#N/A,#N/A,FALSE,"ORIGENS E APLICAÇÕES 9"}</definedName>
    <definedName name="wrn.Consolidado." hidden="1">{#N/A,#N/A,FALSE,"CONSOL. 5";#N/A,#N/A,FALSE,"CONSOL. ACUM. 6";#N/A,#N/A,FALSE,"CAP. EMPREG. 7";#N/A,#N/A,FALSE,"ORIGENS E APLICAÇÕES 9"}</definedName>
    <definedName name="wrn.EVENTUAL." localSheetId="3" hidden="1">{#N/A,#N/A,FALSE,"PREÇO.CPV.CA60";#N/A,#N/A,FALSE,"GALVANIZADOS";#N/A,#N/A,FALSE,"OVALADOS";#N/A,#N/A,FALSE,"TREF IND.";#N/A,#N/A,FALSE,"PREGOS";#N/A,#N/A,FALSE,"RECOZIDOS";#N/A,#N/A,FALSE,"FARPADOS";#N/A,#N/A,FALSE,"SEG INDÚSTRIA";#N/A,#N/A,FALSE,"SEG AGROPECUÁRIA";#N/A,#N/A,FALSE,"SEG CONST.CIVIL"}</definedName>
    <definedName name="wrn.EVENTUAL." hidden="1">{#N/A,#N/A,FALSE,"PREÇO.CPV.CA60";#N/A,#N/A,FALSE,"GALVANIZADOS";#N/A,#N/A,FALSE,"OVALADOS";#N/A,#N/A,FALSE,"TREF IND.";#N/A,#N/A,FALSE,"PREGOS";#N/A,#N/A,FALSE,"RECOZIDOS";#N/A,#N/A,FALSE,"FARPADOS";#N/A,#N/A,FALSE,"SEG INDÚSTRIA";#N/A,#N/A,FALSE,"SEG AGROPECUÁRIA";#N/A,#N/A,FALSE,"SEG CONST.CIVIL"}</definedName>
    <definedName name="wrn.Havaianas._.e._.GDV." localSheetId="3" hidden="1">{#N/A,#N/A,FALSE,"HAVAIANAS 24";#N/A,#N/A,FALSE,"Havaianas Mês e Acum 25";#N/A,#N/A,FALSE,"Havaianas Acum 26";#N/A,#N/A,FALSE,"GRANDES VOLUMES 27";#N/A,#N/A,FALSE,"GDV Mês e Acum 28";#N/A,#N/A,FALSE,"GDV Acum 29"}</definedName>
    <definedName name="wrn.Havaianas._.e._.GDV." hidden="1">{#N/A,#N/A,FALSE,"HAVAIANAS 24";#N/A,#N/A,FALSE,"Havaianas Mês e Acum 25";#N/A,#N/A,FALSE,"Havaianas Acum 26";#N/A,#N/A,FALSE,"GRANDES VOLUMES 27";#N/A,#N/A,FALSE,"GDV Mês e Acum 28";#N/A,#N/A,FALSE,"GDV Acum 29"}</definedName>
    <definedName name="wrn.INVESTIMENTOS." localSheetId="3" hidden="1">{#N/A,#N/A,FALSE,"DIPRE";#N/A,#N/A,FALSE,"DIVIP";#N/A,#N/A,FALSE,"DIRAD";#N/A,#N/A,FALSE,"DIFIR";#N/A,#N/A,FALSE,"DIDEN";#N/A,#N/A,FALSE,"SGP";#N/A,#N/A,FALSE,"SGS";#N/A,#N/A,FALSE,"SGI";#N/A,#N/A,FALSE,"SGC";#N/A,#N/A,FALSE,"SGB"}</definedName>
    <definedName name="wrn.INVESTIMENTOS." hidden="1">{#N/A,#N/A,FALSE,"DIPRE";#N/A,#N/A,FALSE,"DIVIP";#N/A,#N/A,FALSE,"DIRAD";#N/A,#N/A,FALSE,"DIFIR";#N/A,#N/A,FALSE,"DIDEN";#N/A,#N/A,FALSE,"SGP";#N/A,#N/A,FALSE,"SGS";#N/A,#N/A,FALSE,"SGI";#N/A,#N/A,FALSE,"SGC";#N/A,#N/A,FALSE,"SGB"}</definedName>
    <definedName name="wrn.ITENS._.DE._.CONTROLES." localSheetId="3" hidden="1">{#N/A,#N/A,FALSE,"ORÇADOxREAL %M.P.";#N/A,#N/A,FALSE,"ORÇADOxREAL";#N/A,#N/A,FALSE,"Receb. Clientes";#N/A,#N/A,FALSE,"Pgto Fornecedores";#N/A,#N/A,FALSE,"% M.P.";#N/A,#N/A,FALSE,"Faturamento M²";#N/A,#N/A,FALSE,"IC"}</definedName>
    <definedName name="wrn.ITENS._.DE._.CONTROLES." hidden="1">{#N/A,#N/A,FALSE,"ORÇADOxREAL %M.P.";#N/A,#N/A,FALSE,"ORÇADOxREAL";#N/A,#N/A,FALSE,"Receb. Clientes";#N/A,#N/A,FALSE,"Pgto Fornecedores";#N/A,#N/A,FALSE,"% M.P.";#N/A,#N/A,FALSE,"Faturamento M²";#N/A,#N/A,FALSE,"IC"}</definedName>
    <definedName name="wrn.Meggashop." localSheetId="3" hidden="1">{#N/A,#N/A,FALSE,"MEGGASHOP 36";#N/A,#N/A,FALSE,"MEGGASHOP Mês e Acum 37";#N/A,#N/A,FALSE,"MEGGASHOP Acum 38"}</definedName>
    <definedName name="wrn.Meggashop." hidden="1">{#N/A,#N/A,FALSE,"MEGGASHOP 36";#N/A,#N/A,FALSE,"MEGGASHOP Mês e Acum 37";#N/A,#N/A,FALSE,"MEGGASHOP Acum 38"}</definedName>
    <definedName name="wrn.Mizuno." localSheetId="3" hidden="1">{#N/A,#N/A,FALSE,"MIZUNO 21";#N/A,#N/A,FALSE,"Mizuno Mês e Acum 22";#N/A,#N/A,FALSE,"Mizuno Acum 23"}</definedName>
    <definedName name="wrn.Mizuno." hidden="1">{#N/A,#N/A,FALSE,"MIZUNO 21";#N/A,#N/A,FALSE,"Mizuno Mês e Acum 22";#N/A,#N/A,FALSE,"Mizuno Acum 23"}</definedName>
    <definedName name="wrn.O._.and._.I._.Worksheet." localSheetId="3" hidden="1">{#N/A,#N/A,FALSE,"O&amp;I Worksheet"}</definedName>
    <definedName name="wrn.O._.and._.I._.Worksheet." hidden="1">{#N/A,#N/A,FALSE,"O&amp;I Worksheet"}</definedName>
    <definedName name="wrn.Orçamento." localSheetId="3" hidden="1">{#N/A,#N/A,FALSE,"C.Direto";#N/A,#N/A,FALSE,"Evolução";#N/A,#N/A,FALSE,"C.Direto Prod";#N/A,#N/A,FALSE,"C.Indireto";#N/A,#N/A,FALSE,"Mobra";#N/A,#N/A,FALSE,"Orç.Inv.";#N/A,#N/A,FALSE,"Equiv. US$";#N/A,#N/A,FALSE,"NewFin";#N/A,#N/A,FALSE,"Ev.Receita";#N/A,#N/A,FALSE,"Ev.Venda"}</definedName>
    <definedName name="wrn.Orçamento." hidden="1">{#N/A,#N/A,FALSE,"C.Direto";#N/A,#N/A,FALSE,"Evolução";#N/A,#N/A,FALSE,"C.Direto Prod";#N/A,#N/A,FALSE,"C.Indireto";#N/A,#N/A,FALSE,"Mobra";#N/A,#N/A,FALSE,"Orç.Inv.";#N/A,#N/A,FALSE,"Equiv. US$";#N/A,#N/A,FALSE,"NewFin";#N/A,#N/A,FALSE,"Ev.Receita";#N/A,#N/A,FALSE,"Ev.Venda"}</definedName>
    <definedName name="wrn.P.._.Orç.._.Módulo._.1." localSheetId="3" hidden="1">{#N/A,#N/A,FALSE,"Índice";#N/A,#N/A,FALSE,"Result.Ec.";#N/A,#N/A,FALSE,"Par.Conj. ";#N/A,#N/A,FALSE,"Prod.Fis";#N/A,#N/A,FALSE,"Est.Físico";#N/A,#N/A,FALSE,"Mix";#N/A,#N/A,FALSE,"P.Médio";#N/A,#N/A,FALSE,"Rec.Bruta";#N/A,#N/A,FALSE,"Vendas.4";#N/A,#N/A,FALSE,"C.Dir.Vend"}</definedName>
    <definedName name="wrn.P.._.Orç.._.Módulo._.1." hidden="1">{#N/A,#N/A,FALSE,"Índice";#N/A,#N/A,FALSE,"Result.Ec.";#N/A,#N/A,FALSE,"Par.Conj. ";#N/A,#N/A,FALSE,"Prod.Fis";#N/A,#N/A,FALSE,"Est.Físico";#N/A,#N/A,FALSE,"Mix";#N/A,#N/A,FALSE,"P.Médio";#N/A,#N/A,FALSE,"Rec.Bruta";#N/A,#N/A,FALSE,"Vendas.4";#N/A,#N/A,FALSE,"C.Dir.Vend"}</definedName>
    <definedName name="wrn.P.Orç.._.Módulo._.2." localSheetId="3" hidden="1">{#N/A,#N/A,FALSE,"C.Direto";#N/A,#N/A,FALSE,"Evolução";#N/A,#N/A,FALSE,"C.Direto Prod";#N/A,#N/A,FALSE,"C.Indireto";#N/A,#N/A,FALSE,"Mobra";#N/A,#N/A,FALSE,"Orç.Inv.";#N/A,#N/A,FALSE,"Eq.Patrim";#N/A,#N/A,FALSE,"Equiv. US$";#N/A,#N/A,FALSE,"NewFin";#N/A,#N/A,FALSE,"Ev.Receita";#N/A,#N/A,FALSE,"Ev.Venda"}</definedName>
    <definedName name="wrn.P.Orç.._.Módulo._.2." hidden="1">{#N/A,#N/A,FALSE,"C.Direto";#N/A,#N/A,FALSE,"Evolução";#N/A,#N/A,FALSE,"C.Direto Prod";#N/A,#N/A,FALSE,"C.Indireto";#N/A,#N/A,FALSE,"Mobra";#N/A,#N/A,FALSE,"Orç.Inv.";#N/A,#N/A,FALSE,"Eq.Patrim";#N/A,#N/A,FALSE,"Equiv. US$";#N/A,#N/A,FALSE,"NewFin";#N/A,#N/A,FALSE,"Ev.Receita";#N/A,#N/A,FALSE,"Ev.Venda"}</definedName>
    <definedName name="wrn.processo.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wrn.processo.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wrn.projeto" localSheetId="3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jeto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jetos." localSheetId="3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jetos.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p2." localSheetId="3" hidden="1">{#N/A,#N/A,FALSE,"C.Direto";#N/A,#N/A,FALSE,"Evolução";#N/A,#N/A,FALSE,"C.Indireto";#N/A,#N/A,FALSE,"Mobra";#N/A,#N/A,FALSE,"Equiv. US$";#N/A,#N/A,FALSE,"NewFin"}</definedName>
    <definedName name="wrn.prop2." hidden="1">{#N/A,#N/A,FALSE,"C.Direto";#N/A,#N/A,FALSE,"Evolução";#N/A,#N/A,FALSE,"C.Indireto";#N/A,#N/A,FALSE,"Mobra";#N/A,#N/A,FALSE,"Equiv. US$";#N/A,#N/A,FALSE,"NewFin"}</definedName>
    <definedName name="wrn.Proposta._.2." localSheetId="3" hidden="1">{#N/A,#N/A,FALSE,"Evolução";#N/A,#N/A,FALSE,"C.Direto Prod";#N/A,#N/A,FALSE,"C.Indireto";#N/A,#N/A,FALSE,"Mobra";#N/A,#N/A,FALSE,"Orç.Inv.";#N/A,#N/A,FALSE,"Eq.Patrim"}</definedName>
    <definedName name="wrn.Proposta._.2." hidden="1">{#N/A,#N/A,FALSE,"Evolução";#N/A,#N/A,FALSE,"C.Direto Prod";#N/A,#N/A,FALSE,"C.Indireto";#N/A,#N/A,FALSE,"Mobra";#N/A,#N/A,FALSE,"Orç.Inv.";#N/A,#N/A,FALSE,"Eq.Patrim"}</definedName>
    <definedName name="wrn.Radar._.Consolidado." localSheetId="3" hidden="1">{#N/A,#N/A,FALSE,"Radar CONS Mês e Acum  3";#N/A,#N/A,FALSE,"Radar CONS Acum 4"}</definedName>
    <definedName name="wrn.Radar._.Consolidado." hidden="1">{#N/A,#N/A,FALSE,"Radar CONS Mês e Acum  3";#N/A,#N/A,FALSE,"Radar CONS Acum 4"}</definedName>
    <definedName name="wrn.Radares._.Todos." localSheetId="3" hidden="1">{#N/A,#N/A,FALSE,"Radar CONS Mês e Acum  3";#N/A,#N/A,FALSE,"Radar CONS Acum 4";#N/A,#N/A,FALSE,"Rainha Topper Mês e Acum 19";#N/A,#N/A,FALSE,"Rainha Topper Acum 20";#N/A,#N/A,FALSE,"Mizuno Mês e Acum 22";#N/A,#N/A,FALSE,"Mizuno Acum 23";#N/A,#N/A,FALSE,"Havaianas Mês e Acum 25";#N/A,#N/A,FALSE,"Havaianas Acum 26";#N/A,#N/A,FALSE,"GDV Mês e Acum 28";#N/A,#N/A,FALSE,"GDV Acum 29";#N/A,#N/A,FALSE,"COBERTURAS Mês e Acum 31";#N/A,#N/A,FALSE,"COBERTURAS Acum 32";#N/A,#N/A,FALSE,"TIMBERLAND Mês e Acum 34";#N/A,#N/A,FALSE,"TIMBERLAND Acum 35";#N/A,#N/A,FALSE,"MEGGASHOP Mês e Acum 37";#N/A,#N/A,FALSE,"MEGGASHOP Acum 38"}</definedName>
    <definedName name="wrn.Radares._.Todos." hidden="1">{#N/A,#N/A,FALSE,"Radar CONS Mês e Acum  3";#N/A,#N/A,FALSE,"Radar CONS Acum 4";#N/A,#N/A,FALSE,"Rainha Topper Mês e Acum 19";#N/A,#N/A,FALSE,"Rainha Topper Acum 20";#N/A,#N/A,FALSE,"Mizuno Mês e Acum 22";#N/A,#N/A,FALSE,"Mizuno Acum 23";#N/A,#N/A,FALSE,"Havaianas Mês e Acum 25";#N/A,#N/A,FALSE,"Havaianas Acum 26";#N/A,#N/A,FALSE,"GDV Mês e Acum 28";#N/A,#N/A,FALSE,"GDV Acum 29";#N/A,#N/A,FALSE,"COBERTURAS Mês e Acum 31";#N/A,#N/A,FALSE,"COBERTURAS Acum 32";#N/A,#N/A,FALSE,"TIMBERLAND Mês e Acum 34";#N/A,#N/A,FALSE,"TIMBERLAND Acum 35";#N/A,#N/A,FALSE,"MEGGASHOP Mês e Acum 37";#N/A,#N/A,FALSE,"MEGGASHOP Acum 38"}</definedName>
    <definedName name="wrn.Rainha._.e._.Topper." localSheetId="3" hidden="1">{#N/A,#N/A,FALSE,"RAINHA TOPPER CONSOL 16";#N/A,#N/A,FALSE,"BOLAS 17";#N/A,#N/A,FALSE,"VESTUÁRIO 18";#N/A,#N/A,FALSE,"Rainha Topper Mês e Acum 19";#N/A,#N/A,FALSE,"Rainha Topper Acum 20"}</definedName>
    <definedName name="wrn.Rainha._.e._.Topper." hidden="1">{#N/A,#N/A,FALSE,"RAINHA TOPPER CONSOL 16";#N/A,#N/A,FALSE,"BOLAS 17";#N/A,#N/A,FALSE,"VESTUÁRIO 18";#N/A,#N/A,FALSE,"Rainha Topper Mês e Acum 19";#N/A,#N/A,FALSE,"Rainha Topper Acum 20"}</definedName>
    <definedName name="wrn.REMO." localSheetId="3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Tableaux._.A." localSheetId="3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3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3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3" hidden="1">{#N/A,#N/A,FALSE,"Tabl. G1";#N/A,#N/A,FALSE,"Tabl. G2"}</definedName>
    <definedName name="wrn.Tableaux._.G." hidden="1">{#N/A,#N/A,FALSE,"Tabl. G1";#N/A,#N/A,FALSE,"Tabl. G2"}</definedName>
    <definedName name="wrn.Tableaux._.H." localSheetId="3" hidden="1">{#N/A,#N/A,FALSE,"Tabl. H1";#N/A,#N/A,FALSE,"Tabl. H2"}</definedName>
    <definedName name="wrn.Tableaux._.H." hidden="1">{#N/A,#N/A,FALSE,"Tabl. H1";#N/A,#N/A,FALSE,"Tabl. H2"}</definedName>
    <definedName name="wrn.temp." localSheetId="3" hidden="1">{#N/A,#N/A,FALSE,"AOESTOQ4";#N/A,#N/A,FALSE,"POSEST";#N/A,#N/A,FALSE,"CARBLIG";#N/A,#N/A,FALSE,"EV.PREÇO";#N/A,#N/A,FALSE,"AOQTDMIX7";#N/A,#N/A,FALSE,"AOPREÇO8";#N/A,#N/A,FALSE,"GRAFMIX9";#N/A,#N/A,FALSE,"GRAFRB10";#N/A,#N/A,FALSE,"GRAFCOMP11";#N/A,#N/A,FALSE,"AODPINDI12"}</definedName>
    <definedName name="wrn.temp." hidden="1">{#N/A,#N/A,FALSE,"AOESTOQ4";#N/A,#N/A,FALSE,"POSEST";#N/A,#N/A,FALSE,"CARBLIG";#N/A,#N/A,FALSE,"EV.PREÇO";#N/A,#N/A,FALSE,"AOQTDMIX7";#N/A,#N/A,FALSE,"AOPREÇO8";#N/A,#N/A,FALSE,"GRAFMIX9";#N/A,#N/A,FALSE,"GRAFRB10";#N/A,#N/A,FALSE,"GRAFCOMP11";#N/A,#N/A,FALSE,"AODPINDI12"}</definedName>
    <definedName name="wrn.TEMPO." localSheetId="3" hidden="1">{#N/A,#N/A,FALSE,"Par.Conj.";#N/A,#N/A,FALSE,"Prod.Fis";#N/A,#N/A,FALSE,"Est.Físico";#N/A,#N/A,FALSE,"Mix";#N/A,#N/A,FALSE,"P.Médio";#N/A,#N/A,FALSE,"Rec.Bruta"}</definedName>
    <definedName name="wrn.TEMPO." hidden="1">{#N/A,#N/A,FALSE,"Par.Conj.";#N/A,#N/A,FALSE,"Prod.Fis";#N/A,#N/A,FALSE,"Est.Físico";#N/A,#N/A,FALSE,"Mix";#N/A,#N/A,FALSE,"P.Médio";#N/A,#N/A,FALSE,"Rec.Bruta"}</definedName>
    <definedName name="wrn.Timberland." localSheetId="3" hidden="1">{#N/A,#N/A,FALSE,"TIMBERLAND 33";#N/A,#N/A,FALSE,"TIMBERLAND Mês e Acum 34";#N/A,#N/A,FALSE,"TIMBERLAND Acum 35"}</definedName>
    <definedName name="wrn.Timberland." hidden="1">{#N/A,#N/A,FALSE,"TIMBERLAND 33";#N/A,#N/A,FALSE,"TIMBERLAND Mês e Acum 34";#N/A,#N/A,FALSE,"TIMBERLAND Acum 35"}</definedName>
    <definedName name="wrn.Usinor." localSheetId="3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ww" localSheetId="3" hidden="1">{#N/A,#N/A,FALSE,"Tabl. FB300";#N/A,#N/A,FALSE,"Tabl. FB350";#N/A,#N/A,FALSE,"Tabl. FB400";#N/A,#N/A,FALSE,"Tabl. FB500";#N/A,#N/A,FALSE,"Tabl. FS090"}</definedName>
    <definedName name="www" hidden="1">{#N/A,#N/A,FALSE,"Tabl. FB300";#N/A,#N/A,FALSE,"Tabl. FB350";#N/A,#N/A,FALSE,"Tabl. FB400";#N/A,#N/A,FALSE,"Tabl. FB500";#N/A,#N/A,FALSE,"Tabl. FS090"}</definedName>
    <definedName name="wwwww" localSheetId="3" hidden="1">{#N/A,#N/A,FALSE,"Tabl. G1";#N/A,#N/A,FALSE,"Tabl. G2"}</definedName>
    <definedName name="wwwww" hidden="1">{#N/A,#N/A,FALSE,"Tabl. G1";#N/A,#N/A,FALSE,"Tabl. G2"}</definedName>
    <definedName name="x" localSheetId="3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x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xxx" localSheetId="3" hidden="1">{#N/A,#N/A,FALSE,"Tabl. G1";#N/A,#N/A,FALSE,"Tabl. G2"}</definedName>
    <definedName name="xxx" hidden="1">{#N/A,#N/A,FALSE,"Tabl. G1";#N/A,#N/A,FALSE,"Tabl. G2"}</definedName>
    <definedName name="xxxx" localSheetId="3" hidden="1">{#N/A,#N/A,FALSE,"Tabl. D1";#N/A,#N/A,FALSE,"Tabl. D1 b";#N/A,#N/A,FALSE,"Tabl. D2";#N/A,#N/A,FALSE,"Tabl. D2 b";#N/A,#N/A,FALSE,"Tabl. D3";#N/A,#N/A,FALSE,"Tabl. D4";#N/A,#N/A,FALSE,"Tabl. D5"}</definedName>
    <definedName name="xxxx" hidden="1">{#N/A,#N/A,FALSE,"Tabl. D1";#N/A,#N/A,FALSE,"Tabl. D1 b";#N/A,#N/A,FALSE,"Tabl. D2";#N/A,#N/A,FALSE,"Tabl. D2 b";#N/A,#N/A,FALSE,"Tabl. D3";#N/A,#N/A,FALSE,"Tabl. D4";#N/A,#N/A,FALSE,"Tabl. D5"}</definedName>
    <definedName name="yyy" localSheetId="3" hidden="1">{#N/A,#N/A,FALSE,"Tabl. G1";#N/A,#N/A,FALSE,"Tabl. G2"}</definedName>
    <definedName name="yyy" hidden="1">{#N/A,#N/A,FALSE,"Tabl. G1";#N/A,#N/A,FALSE,"Tabl. G2"}</definedName>
    <definedName name="yyyyy" localSheetId="3" hidden="1">{#N/A,#N/A,FALSE,"Tabl. D1";#N/A,#N/A,FALSE,"Tabl. D1 b";#N/A,#N/A,FALSE,"Tabl. D2";#N/A,#N/A,FALSE,"Tabl. D2 b";#N/A,#N/A,FALSE,"Tabl. D3";#N/A,#N/A,FALSE,"Tabl. D4";#N/A,#N/A,FALSE,"Tabl. D5"}</definedName>
    <definedName name="yyyyy" hidden="1">{#N/A,#N/A,FALSE,"Tabl. D1";#N/A,#N/A,FALSE,"Tabl. D1 b";#N/A,#N/A,FALSE,"Tabl. D2";#N/A,#N/A,FALSE,"Tabl. D2 b";#N/A,#N/A,FALSE,"Tabl. D3";#N/A,#N/A,FALSE,"Tabl. D4";#N/A,#N/A,FALSE,"Tabl. D5"}</definedName>
    <definedName name="zzz" localSheetId="3" hidden="1">{#N/A,#N/A,FALSE,"Tabl. G1";#N/A,#N/A,FALSE,"Tabl. G2"}</definedName>
    <definedName name="zzz" hidden="1">{#N/A,#N/A,FALSE,"Tabl. G1";#N/A,#N/A,FALSE,"Tabl. G2"}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6" l="1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26" i="26"/>
  <c r="K27" i="26"/>
  <c r="K28" i="26"/>
  <c r="K31" i="26" l="1"/>
  <c r="Q11" i="26" l="1"/>
  <c r="Q25" i="26"/>
  <c r="Q30" i="26"/>
  <c r="P30" i="26"/>
  <c r="K30" i="26"/>
  <c r="Q24" i="26"/>
  <c r="K7" i="26" l="1"/>
  <c r="Q28" i="26" l="1"/>
  <c r="P28" i="26"/>
  <c r="Q27" i="26"/>
  <c r="P27" i="26"/>
  <c r="Q13" i="26"/>
  <c r="P13" i="26"/>
  <c r="Q18" i="26"/>
  <c r="P18" i="26"/>
  <c r="Q17" i="26"/>
  <c r="P17" i="26"/>
  <c r="Q7" i="26"/>
  <c r="P7" i="26"/>
  <c r="Q9" i="26"/>
  <c r="P9" i="26"/>
  <c r="Q16" i="26"/>
  <c r="P16" i="26"/>
  <c r="Q15" i="26"/>
  <c r="P15" i="26"/>
  <c r="Q14" i="26"/>
  <c r="P14" i="26"/>
  <c r="Q10" i="26"/>
  <c r="P10" i="26"/>
  <c r="K5" i="57" l="1"/>
  <c r="I5" i="57" l="1"/>
  <c r="Q4" i="26" l="1"/>
  <c r="P4" i="26"/>
  <c r="O4" i="26"/>
  <c r="O1" i="26" s="1"/>
  <c r="G5" i="57" l="1"/>
  <c r="H5" i="57"/>
  <c r="H29" i="25" l="1"/>
  <c r="H2" i="56" l="1"/>
  <c r="F2" i="56"/>
  <c r="G2" i="56"/>
  <c r="D2" i="56"/>
  <c r="E2" i="56"/>
  <c r="C24" i="25"/>
  <c r="H23" i="25" l="1"/>
  <c r="H24" i="25"/>
  <c r="H25" i="25"/>
  <c r="H26" i="25"/>
  <c r="H27" i="25"/>
  <c r="H28" i="25"/>
  <c r="H30" i="25"/>
  <c r="H31" i="25"/>
  <c r="H22" i="25"/>
  <c r="H21" i="25" l="1"/>
  <c r="C20" i="25" l="1"/>
  <c r="C21" i="25"/>
  <c r="C22" i="25"/>
  <c r="C23" i="25"/>
  <c r="C25" i="25" l="1"/>
  <c r="H20" i="25" l="1"/>
  <c r="E22" i="25" l="1"/>
  <c r="E24" i="25"/>
  <c r="E23" i="25"/>
  <c r="E21" i="25"/>
  <c r="E20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Camilo da Silva</author>
  </authors>
  <commentList>
    <comment ref="K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VERDE -&gt; Ações iniciadas no prazo, concluídas no prazo ou concluídas com atraso. desde que não comprometa o prazo final da meta.
AMARELO -&gt; - Ações iniciadas fora do prazo ou em andamento com atraso, que não comprometem a meta (atraso recuperável).
VERMELHO -&gt; Ações com atraso não recuperável comprometem a meta.
BRANCO -&gt; Ações não iniciadas que estão dentro do prazo.
CANCELADA -&gt; Ações que foram canceladas.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Octavio Coelho Caldas</author>
  </authors>
  <commentList>
    <comment ref="O1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Escolha o mês e clique em "Atualizar" para o preenchimento automático do  consolidado referente ao período.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Cristina Pereira Curto</author>
  </authors>
  <commentList>
    <comment ref="L5" authorId="0" shapeId="0" xr:uid="{00000000-0006-0000-0500-000001000000}">
      <text>
        <r>
          <rPr>
            <sz val="12"/>
            <color indexed="81"/>
            <rFont val="Segoe UI"/>
            <family val="2"/>
          </rPr>
          <t xml:space="preserve">Sempre que atualizar o plano favor preencher a data para que o Andre possa acompanhar 
</t>
        </r>
      </text>
    </comment>
  </commentList>
</comments>
</file>

<file path=xl/sharedStrings.xml><?xml version="1.0" encoding="utf-8"?>
<sst xmlns="http://schemas.openxmlformats.org/spreadsheetml/2006/main" count="347" uniqueCount="194">
  <si>
    <t>Nº</t>
  </si>
  <si>
    <t>Ações</t>
  </si>
  <si>
    <t>Quem</t>
  </si>
  <si>
    <t>Área</t>
  </si>
  <si>
    <t>Inicio Previsto</t>
  </si>
  <si>
    <t>Fim Previsto</t>
  </si>
  <si>
    <t>Inicio Realizado</t>
  </si>
  <si>
    <t>Fim Realizado</t>
  </si>
  <si>
    <t>FAROL</t>
  </si>
  <si>
    <t>Local</t>
  </si>
  <si>
    <t>Observações</t>
  </si>
  <si>
    <t>Peso</t>
  </si>
  <si>
    <t>% conclusão</t>
  </si>
  <si>
    <t>% concl esperada</t>
  </si>
  <si>
    <t>Inspeção visual e manutenção do circuito do alimentador VIR12</t>
  </si>
  <si>
    <t>Carlos Libório</t>
  </si>
  <si>
    <t>DPFC</t>
  </si>
  <si>
    <t>Alimentador VIR12</t>
  </si>
  <si>
    <t>Inspeção visual e manutenção do circuito do alimentador TRE12</t>
  </si>
  <si>
    <t>Aliemtador TRE12</t>
  </si>
  <si>
    <t>Inspeção Termográfica VIR12</t>
  </si>
  <si>
    <t>Inspeção Termográfica TRE12</t>
  </si>
  <si>
    <t>Alimentador VIR12 e TRE12</t>
  </si>
  <si>
    <t>Guilherme Verganini</t>
  </si>
  <si>
    <t>DPOC</t>
  </si>
  <si>
    <t>Passar as instalações de portaria e administrações das associações e condomínios mais críticos.</t>
  </si>
  <si>
    <t>Santos - Swiss Park</t>
  </si>
  <si>
    <t>Swiss Park</t>
  </si>
  <si>
    <t>Administração do Condomínio</t>
  </si>
  <si>
    <t>Levantar uma UC do centro comercial para incluir nessa relação de instalações mais críticas.</t>
  </si>
  <si>
    <t>EA Trevo</t>
  </si>
  <si>
    <t>Avaliar as instalações levantadas nos itens anteriores e direcionar para REGD</t>
  </si>
  <si>
    <t>Andreia Xavier</t>
  </si>
  <si>
    <t>DPCA</t>
  </si>
  <si>
    <t>Agência Campinas</t>
  </si>
  <si>
    <t>Analisar todos esses casos via sistema e ver se já temos casos para obras.</t>
  </si>
  <si>
    <t>Cintia Veiga</t>
  </si>
  <si>
    <t>REGD</t>
  </si>
  <si>
    <t>GA</t>
  </si>
  <si>
    <t>Condomínio Swiss Park</t>
  </si>
  <si>
    <t xml:space="preserve">Execução de obras de melhoramentos que venham a apresentar violação. </t>
  </si>
  <si>
    <t>Ação de melhoramento</t>
  </si>
  <si>
    <t xml:space="preserve">Avaliar se via sistema conseguimos analisar todos os transformadores do complexo Swiss Park e já identificar transformadores sobrecarregados. </t>
  </si>
  <si>
    <t>Elaborar ou verificar se já temos material confeccionado para orientação de clientes sobre tipos de ocorrências (oscilação, nível de tensão, Pisca e interrupção).</t>
  </si>
  <si>
    <t>Leticia Medola</t>
  </si>
  <si>
    <t>Elaborar ou verificar se já temos material confeccionado para orientação de clientes sobre declaração de novas cargas e avaliação da categoria.</t>
  </si>
  <si>
    <t>Efetuar levantamento de equipamentos a ser inspecionados nos alimentadores TRE12 e VIR12</t>
  </si>
  <si>
    <t>Gerar notas para instalação de medidores permanentes ou MUG nas instalações informadas pelos reclamantes</t>
  </si>
  <si>
    <t/>
  </si>
  <si>
    <t>Quantidade</t>
  </si>
  <si>
    <t>%</t>
  </si>
  <si>
    <t>MÊS</t>
  </si>
  <si>
    <t xml:space="preserve"> TOTAIS</t>
  </si>
  <si>
    <t>Concluídas</t>
  </si>
  <si>
    <t>Em Andamento</t>
  </si>
  <si>
    <t>Atrasadas</t>
  </si>
  <si>
    <t>Não Iniciadas</t>
  </si>
  <si>
    <t>Canceladas</t>
  </si>
  <si>
    <t>Mês</t>
  </si>
  <si>
    <t>Concluída</t>
  </si>
  <si>
    <t>Janeiro</t>
  </si>
  <si>
    <t>Atrasada</t>
  </si>
  <si>
    <t>Fevereiro</t>
  </si>
  <si>
    <t>Em andamento</t>
  </si>
  <si>
    <t>Março</t>
  </si>
  <si>
    <t>Não Iniciada</t>
  </si>
  <si>
    <t>Abril</t>
  </si>
  <si>
    <t>Cancelada</t>
  </si>
  <si>
    <t>Maio</t>
  </si>
  <si>
    <t>Total</t>
  </si>
  <si>
    <t>Junho</t>
  </si>
  <si>
    <t>Julho</t>
  </si>
  <si>
    <t>Informações do Projeto</t>
  </si>
  <si>
    <t>Agosto</t>
  </si>
  <si>
    <t>Macro Processo:</t>
  </si>
  <si>
    <t>Setembro</t>
  </si>
  <si>
    <t>Área:</t>
  </si>
  <si>
    <t>Outubro</t>
  </si>
  <si>
    <t>Objetivo:</t>
  </si>
  <si>
    <t>Novembro</t>
  </si>
  <si>
    <t>Dono do Processo:</t>
  </si>
  <si>
    <t>Dezembro</t>
  </si>
  <si>
    <t>Time:</t>
  </si>
  <si>
    <t>Melhoria nº:</t>
  </si>
  <si>
    <t>Início:</t>
  </si>
  <si>
    <t>Fim:</t>
  </si>
  <si>
    <t>Número</t>
  </si>
  <si>
    <t>nome arquivo</t>
  </si>
  <si>
    <t>Nome do plano</t>
  </si>
  <si>
    <t>Área responsável</t>
  </si>
  <si>
    <t>Responsável principal</t>
  </si>
  <si>
    <t>última ação concluída</t>
  </si>
  <si>
    <t xml:space="preserve">Conclusão  </t>
  </si>
  <si>
    <t>Status</t>
  </si>
  <si>
    <t>data última atualização</t>
  </si>
  <si>
    <t xml:space="preserve">mês </t>
  </si>
  <si>
    <t>colaboradores DPCL</t>
  </si>
  <si>
    <t>nome</t>
  </si>
  <si>
    <t>RENATO ABDALLA JUNIOR</t>
  </si>
  <si>
    <t>Abdalla</t>
  </si>
  <si>
    <t>ANDIARA ELISA REGI</t>
  </si>
  <si>
    <t>Andiara</t>
  </si>
  <si>
    <t>ANDRE LUIS FERNANDES RODRIGUES</t>
  </si>
  <si>
    <t>André Rodrigues</t>
  </si>
  <si>
    <t>CARLOS DE LIMA SOUZA</t>
  </si>
  <si>
    <t>Carlos Souza</t>
  </si>
  <si>
    <t>CAROLINE NAIS</t>
  </si>
  <si>
    <t>Caroline</t>
  </si>
  <si>
    <t>CLAUDEMIR MARIOTTI</t>
  </si>
  <si>
    <t>Claudemir Mariotti</t>
  </si>
  <si>
    <t>CLAUDINEIA MAZZO SANTANA</t>
  </si>
  <si>
    <t>Claudineia</t>
  </si>
  <si>
    <t>CLEIDE MARIA ROCHA</t>
  </si>
  <si>
    <t>Cleide Rocha</t>
  </si>
  <si>
    <t>ANA CRISTINA PEREIRA CURTO</t>
  </si>
  <si>
    <t>Cristina</t>
  </si>
  <si>
    <t>DANIELA QUINTANILHA ALVARES</t>
  </si>
  <si>
    <t>Daniela Quintanilha</t>
  </si>
  <si>
    <t>DANILO PEREIRA REZENDE</t>
  </si>
  <si>
    <t>Danilo</t>
  </si>
  <si>
    <t>DOUGLAS PINHEIRO VIEIRA</t>
  </si>
  <si>
    <t>Dougas</t>
  </si>
  <si>
    <t>EDILSON SOARES DA CRUZ</t>
  </si>
  <si>
    <t>Edilson</t>
  </si>
  <si>
    <t>ELZA APARECIDA BARBOSA</t>
  </si>
  <si>
    <t>Elza</t>
  </si>
  <si>
    <t>FLAVIA FERNANDA DOS SANTOS</t>
  </si>
  <si>
    <t>Flavia</t>
  </si>
  <si>
    <t>GEORGEANE PENA TEMER MARTINS RIBEIRO</t>
  </si>
  <si>
    <t>Georgeane</t>
  </si>
  <si>
    <t>GILBERTO RODRIGUES TOZZO</t>
  </si>
  <si>
    <t>Gilberto</t>
  </si>
  <si>
    <t>HEVERLEN VIVIAN ANDRADE PROVASI</t>
  </si>
  <si>
    <t>Heverlen</t>
  </si>
  <si>
    <t>RENAN INACIO MARCOANTONIO</t>
  </si>
  <si>
    <t>Inacio</t>
  </si>
  <si>
    <t>JEFFERSON JOSE DE ALMEIDA</t>
  </si>
  <si>
    <t>Jefferson</t>
  </si>
  <si>
    <t>JESSICA ALINE THUMAZ ARGENTINO</t>
  </si>
  <si>
    <t>Jessica</t>
  </si>
  <si>
    <t>JOAO FERNANDO DOMINGOS</t>
  </si>
  <si>
    <t>João Domingos</t>
  </si>
  <si>
    <t>JOSE RICARDO DA SILVA</t>
  </si>
  <si>
    <t>José Ricardo</t>
  </si>
  <si>
    <t>LAURO VITORIO GREGORIO JUNIOR</t>
  </si>
  <si>
    <t>Lauro</t>
  </si>
  <si>
    <t>LEILA CRISTINA DA SILVA PINHEIRO</t>
  </si>
  <si>
    <t>Leila</t>
  </si>
  <si>
    <t>LILIAN CINTHIA PITON</t>
  </si>
  <si>
    <t>Lilian Piton</t>
  </si>
  <si>
    <t>LUIS CARLOS LUZIA JUNIOR</t>
  </si>
  <si>
    <t>Luis Carlos Jr</t>
  </si>
  <si>
    <t>MARCIA NOVAIS ALVES</t>
  </si>
  <si>
    <t>Marcia Novais</t>
  </si>
  <si>
    <t>MARIA CAROLINE TEIXEIRA HAYNES</t>
  </si>
  <si>
    <t>Maria Caroline</t>
  </si>
  <si>
    <t>RAFAELA MARTIMIANO ROCHA</t>
  </si>
  <si>
    <t>Martimiano</t>
  </si>
  <si>
    <t>MICHELE ARIANE DURAES SIMIONE</t>
  </si>
  <si>
    <t>Michele Ariane</t>
  </si>
  <si>
    <t>ROBENILSON DE FREITAS DIONISIO</t>
  </si>
  <si>
    <t>Robenilson</t>
  </si>
  <si>
    <t>ROGERIO SILVA DE CARVALHO</t>
  </si>
  <si>
    <t>Rogerio Silva</t>
  </si>
  <si>
    <t>ROLAND ARTUR SALAAR JUNIOR</t>
  </si>
  <si>
    <t>Roland</t>
  </si>
  <si>
    <t>RUAN ALVES DOS SANTOS</t>
  </si>
  <si>
    <t>Ruan</t>
  </si>
  <si>
    <t>SAMUEL FRANCISCO PEDRO DA SILVA</t>
  </si>
  <si>
    <t>Samuel</t>
  </si>
  <si>
    <t>SERGIO RICARDO VIEIRA</t>
  </si>
  <si>
    <t>Sergio</t>
  </si>
  <si>
    <t>SILVIA HELENA FOGACA</t>
  </si>
  <si>
    <t>Silvia</t>
  </si>
  <si>
    <t>STEFANO VOLTANI DUARTE</t>
  </si>
  <si>
    <t>Stefano</t>
  </si>
  <si>
    <t>THAINA CRISTINE VANDERLEI</t>
  </si>
  <si>
    <t>Thainá</t>
  </si>
  <si>
    <t>VALDIRENE DE OLIVEIRA MASCARENHAS</t>
  </si>
  <si>
    <t>Valdirene</t>
  </si>
  <si>
    <t>WALERIA SILVA NEVES</t>
  </si>
  <si>
    <t>Waleria</t>
  </si>
  <si>
    <t>Analisar resultados das medições de Nivel de Tensão e liberar obras de melhoramento</t>
  </si>
  <si>
    <t>Instalar MUG (Medidor Universal de Grandezas) nas instalações informadas pelos reclamantes</t>
  </si>
  <si>
    <t>Retirar MUG (Medidor Universal de Grandezas) e enviar para GA</t>
  </si>
  <si>
    <t>Motivador</t>
  </si>
  <si>
    <t>Interrupções e piscas</t>
  </si>
  <si>
    <t>Nível de tensão</t>
  </si>
  <si>
    <t>Inspeção e manutenção em Equipamentos Especiais VIR12 e TRE12 (foco em banco de capacitores)</t>
  </si>
  <si>
    <t>Oscilação e nível de tensão</t>
  </si>
  <si>
    <t>Material orientativo</t>
  </si>
  <si>
    <t>Já identificado banco capacitor 1009334 no circuito gerado nota SAP para tratativas 5910174</t>
  </si>
  <si>
    <t>Substituir equipamentos identificados no item anterior, caso necessário</t>
  </si>
  <si>
    <t>Notas geradas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</si>
</sst>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dd/mm/yy;@"/>
    <numFmt numFmtId="167" formatCode="d/m/yy;@"/>
    <numFmt numFmtId="168" formatCode="0.0"/>
    <numFmt numFmtId="169" formatCode="_(* #,##0_);_(* \(#,##0\);_(* &quot;-&quot;??_);_(@_)"/>
    <numFmt numFmtId="170" formatCode="yyyy"/>
    <numFmt numFmtId="171" formatCode="mm/dd/yy"/>
    <numFmt numFmtId="172" formatCode="[Red]* #,##0.0000\e;;[Red]* &quot;-&quot;??\e;_(@_)"/>
    <numFmt numFmtId="173" formatCode="&quot;   &quot;@"/>
    <numFmt numFmtId="174" formatCode="* #,##0.0000_e;;* &quot;-&quot;??_e;_(@_)"/>
    <numFmt numFmtId="175" formatCode="_(* #,##0,_)\K;_(* \(#,##0,_)\K;_(* &quot;-&quot;??_);@_)"/>
    <numFmt numFmtId="176" formatCode="_(&quot;R$ &quot;* #,##0.00_);_(&quot;R$ &quot;* \(#,##0.00\);_(&quot;R$ &quot;* &quot;-&quot;??_);_(@_)"/>
    <numFmt numFmtId="177" formatCode="0.000000"/>
    <numFmt numFmtId="178" formatCode="mmmm\-yy"/>
    <numFmt numFmtId="179" formatCode="_(* #,##0.0_)&quot;MR$&quot;;_(* \(#,##0.0\);_(* &quot;-&quot;??_);_(@_)"/>
    <numFmt numFmtId="180" formatCode="_(* #,##0.0_)&quot;MUS$&quot;;_(* \(#,##0.0\);_(* &quot;-&quot;??_);_(@_)"/>
    <numFmt numFmtId="181" formatCode=";;_(* &quot;ND&quot;??_);_(@_)"/>
    <numFmt numFmtId="182" formatCode="#,##0.0000&quot; R$/Kg&quot;"/>
    <numFmt numFmtId="183" formatCode="[Blue]* #,##0.0000_.\r;;[Blue]* &quot;-&quot;??_.\r;_(@_)"/>
    <numFmt numFmtId="184" formatCode="0.00000"/>
    <numFmt numFmtId="185" formatCode="000000000"/>
    <numFmt numFmtId="186" formatCode="[&gt;0.001]_(* #,##0_);[&lt;-0.001]_(* \(#,##0\);_(* &quot;-&quot;??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Calibri"/>
      <family val="2"/>
      <scheme val="minor"/>
    </font>
    <font>
      <sz val="1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9"/>
      <name val="MS Serif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16"/>
      <name val="Tms Rmn"/>
    </font>
    <font>
      <sz val="9"/>
      <color indexed="10"/>
      <name val="Times New Roman"/>
      <family val="1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0"/>
      <color indexed="59"/>
      <name val="Arial"/>
      <family val="2"/>
    </font>
    <font>
      <sz val="9"/>
      <name val="Times New Roman"/>
      <family val="1"/>
    </font>
    <font>
      <b/>
      <i/>
      <sz val="10"/>
      <color indexed="9"/>
      <name val="Arial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name val="Terminal"/>
      <family val="3"/>
      <charset val="255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17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theme="0" tint="-0.499984740745262"/>
      <name val="Arial"/>
      <family val="2"/>
    </font>
    <font>
      <b/>
      <sz val="10"/>
      <color theme="1" tint="0.1499984740745262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1" tint="0.14999847407452621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indexed="81"/>
      <name val="Tahoma"/>
      <family val="2"/>
    </font>
    <font>
      <sz val="12"/>
      <color theme="0"/>
      <name val="Calibri"/>
      <family val="2"/>
      <scheme val="minor"/>
    </font>
    <font>
      <sz val="12"/>
      <color indexed="81"/>
      <name val="Segoe UI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</font>
    <font>
      <sz val="13"/>
      <color theme="1" tint="0.14999847407452621"/>
      <name val="Calibri"/>
      <family val="2"/>
    </font>
    <font>
      <sz val="13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3"/>
      <color rgb="FFFF0000"/>
      <name val="Calibri"/>
      <family val="2"/>
    </font>
    <font>
      <sz val="11"/>
      <color theme="1"/>
      <name val="Manrope"/>
    </font>
    <font>
      <sz val="11"/>
      <color rgb="FF00000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rgb="FF004C00"/>
      </left>
      <right/>
      <top/>
      <bottom/>
      <diagonal/>
    </border>
    <border>
      <left/>
      <right/>
      <top style="thin">
        <color rgb="FF004C00"/>
      </top>
      <bottom/>
      <diagonal/>
    </border>
    <border>
      <left style="thin">
        <color rgb="FF004C00"/>
      </left>
      <right/>
      <top style="thin">
        <color auto="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1032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4" fontId="7" fillId="7" borderId="13">
      <alignment vertical="center"/>
    </xf>
    <xf numFmtId="4" fontId="8" fillId="7" borderId="13">
      <alignment horizontal="left" vertical="center" indent="1"/>
    </xf>
    <xf numFmtId="0" fontId="3" fillId="6" borderId="0"/>
    <xf numFmtId="4" fontId="9" fillId="8" borderId="13" applyNumberFormat="0" applyProtection="0">
      <alignment horizontal="right" vertical="center"/>
    </xf>
    <xf numFmtId="4" fontId="10" fillId="9" borderId="13" applyNumberFormat="0" applyProtection="0">
      <alignment horizontal="right" vertical="center"/>
    </xf>
    <xf numFmtId="4" fontId="8" fillId="10" borderId="13">
      <alignment horizontal="right" vertical="center"/>
    </xf>
    <xf numFmtId="43" fontId="3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170" fontId="13" fillId="0" borderId="0" applyFont="0" applyFill="0" applyBorder="0" applyAlignment="0" applyProtection="0"/>
    <xf numFmtId="0" fontId="3" fillId="17" borderId="0" applyNumberFormat="0" applyBorder="0" applyAlignment="0">
      <protection locked="0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171" fontId="3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49" fontId="19" fillId="0" borderId="11" applyFont="0" applyFill="0" applyBorder="0" applyAlignment="0" applyProtection="0"/>
    <xf numFmtId="172" fontId="2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73" fontId="19" fillId="0" borderId="11" applyFont="0" applyFill="0" applyBorder="0" applyAlignment="0" applyProtection="0"/>
    <xf numFmtId="174" fontId="24" fillId="31" borderId="0" applyFont="0" applyFill="0" applyBorder="0" applyAlignment="0" applyProtection="0">
      <alignment horizontal="center"/>
    </xf>
    <xf numFmtId="49" fontId="11" fillId="0" borderId="12">
      <alignment horizontal="left" vertical="center" wrapText="1"/>
      <protection locked="0"/>
    </xf>
    <xf numFmtId="0" fontId="25" fillId="32" borderId="0">
      <protection locked="0"/>
    </xf>
    <xf numFmtId="17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27" fillId="33" borderId="11">
      <alignment vertical="center"/>
    </xf>
    <xf numFmtId="179" fontId="26" fillId="0" borderId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35" borderId="18" applyNumberFormat="0" applyFont="0" applyAlignment="0" applyProtection="0"/>
    <xf numFmtId="0" fontId="6" fillId="35" borderId="18" applyNumberFormat="0" applyFont="0" applyAlignment="0" applyProtection="0"/>
    <xf numFmtId="0" fontId="6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6" fillId="35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">
      <alignment horizontal="center"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38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7" fillId="37" borderId="20" applyNumberFormat="0" applyProtection="0">
      <alignment horizontal="left" vertical="center"/>
    </xf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7" fillId="37" borderId="20" applyNumberFormat="0" applyProtection="0">
      <alignment horizontal="left" vertical="center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86" fontId="26" fillId="0" borderId="0" applyFont="0" applyFill="0" applyBorder="0" applyAlignment="0" applyProtection="0"/>
    <xf numFmtId="4" fontId="7" fillId="7" borderId="25">
      <alignment vertical="center"/>
    </xf>
    <xf numFmtId="4" fontId="8" fillId="7" borderId="25">
      <alignment horizontal="left" vertical="center" indent="1"/>
    </xf>
    <xf numFmtId="4" fontId="9" fillId="8" borderId="25" applyNumberFormat="0" applyProtection="0">
      <alignment horizontal="right" vertical="center"/>
    </xf>
    <xf numFmtId="4" fontId="10" fillId="9" borderId="25" applyNumberFormat="0" applyProtection="0">
      <alignment horizontal="right" vertical="center"/>
    </xf>
    <xf numFmtId="4" fontId="8" fillId="10" borderId="25">
      <alignment horizontal="right" vertical="center"/>
    </xf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49" fontId="11" fillId="0" borderId="14">
      <alignment horizontal="left" vertical="center" wrapText="1"/>
      <protection locked="0"/>
    </xf>
    <xf numFmtId="0" fontId="6" fillId="35" borderId="27" applyNumberFormat="0" applyFont="0" applyAlignment="0" applyProtection="0"/>
    <xf numFmtId="0" fontId="6" fillId="35" borderId="27" applyNumberFormat="0" applyFont="0" applyAlignment="0" applyProtection="0"/>
    <xf numFmtId="0" fontId="6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6" fillId="35" borderId="27" applyNumberFormat="0" applyFon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169" fontId="37" fillId="37" borderId="29" applyNumberFormat="0" applyProtection="0">
      <alignment horizontal="left" vertical="center"/>
    </xf>
    <xf numFmtId="0" fontId="6" fillId="0" borderId="0"/>
    <xf numFmtId="49" fontId="11" fillId="0" borderId="14">
      <alignment horizontal="left" vertical="center" wrapText="1"/>
      <protection locked="0"/>
    </xf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15" fillId="25" borderId="26" applyNumberFormat="0" applyAlignment="0" applyProtection="0"/>
    <xf numFmtId="169" fontId="37" fillId="37" borderId="29" applyNumberFormat="0" applyProtection="0">
      <alignment horizontal="left" vertical="center"/>
    </xf>
  </cellStyleXfs>
  <cellXfs count="124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5" fillId="39" borderId="8" xfId="0" applyFont="1" applyFill="1" applyBorder="1" applyAlignment="1">
      <alignment horizontal="center" vertical="center" wrapText="1" readingOrder="1"/>
    </xf>
    <xf numFmtId="0" fontId="45" fillId="39" borderId="3" xfId="0" applyFont="1" applyFill="1" applyBorder="1" applyAlignment="1">
      <alignment horizontal="center" vertical="center" wrapText="1" readingOrder="1"/>
    </xf>
    <xf numFmtId="0" fontId="45" fillId="4" borderId="9" xfId="0" applyFont="1" applyFill="1" applyBorder="1" applyAlignment="1">
      <alignment horizontal="center" vertical="center" wrapText="1" readingOrder="1"/>
    </xf>
    <xf numFmtId="0" fontId="45" fillId="43" borderId="9" xfId="0" applyFont="1" applyFill="1" applyBorder="1" applyAlignment="1">
      <alignment horizontal="center" vertical="center" wrapText="1" readingOrder="1"/>
    </xf>
    <xf numFmtId="0" fontId="45" fillId="5" borderId="9" xfId="0" applyFont="1" applyFill="1" applyBorder="1" applyAlignment="1">
      <alignment horizontal="center" vertical="center" wrapText="1" readingOrder="1"/>
    </xf>
    <xf numFmtId="0" fontId="45" fillId="41" borderId="9" xfId="0" applyFont="1" applyFill="1" applyBorder="1" applyAlignment="1">
      <alignment horizontal="center" vertical="center" wrapText="1" readingOrder="1"/>
    </xf>
    <xf numFmtId="0" fontId="45" fillId="42" borderId="10" xfId="0" applyFont="1" applyFill="1" applyBorder="1" applyAlignment="1">
      <alignment horizontal="center" vertical="center" wrapText="1" readingOrder="1"/>
    </xf>
    <xf numFmtId="0" fontId="45" fillId="40" borderId="9" xfId="0" applyFont="1" applyFill="1" applyBorder="1" applyAlignment="1">
      <alignment horizontal="center" vertical="center" wrapText="1" readingOrder="1"/>
    </xf>
    <xf numFmtId="0" fontId="45" fillId="38" borderId="9" xfId="0" applyFont="1" applyFill="1" applyBorder="1" applyAlignment="1">
      <alignment horizontal="center" vertical="center" wrapText="1" readingOrder="1"/>
    </xf>
    <xf numFmtId="0" fontId="43" fillId="2" borderId="0" xfId="7" applyFont="1" applyFill="1" applyAlignment="1">
      <alignment horizontal="center" vertical="center"/>
    </xf>
    <xf numFmtId="0" fontId="45" fillId="3" borderId="0" xfId="0" applyFont="1" applyFill="1" applyAlignment="1" applyProtection="1">
      <alignment vertical="center" wrapText="1"/>
      <protection hidden="1"/>
    </xf>
    <xf numFmtId="0" fontId="47" fillId="3" borderId="0" xfId="0" applyFont="1" applyFill="1" applyAlignment="1" applyProtection="1">
      <alignment vertical="center" wrapText="1"/>
      <protection hidden="1"/>
    </xf>
    <xf numFmtId="0" fontId="45" fillId="4" borderId="34" xfId="0" applyFont="1" applyFill="1" applyBorder="1" applyAlignment="1">
      <alignment horizontal="center" vertical="center" wrapText="1" readingOrder="1"/>
    </xf>
    <xf numFmtId="0" fontId="0" fillId="2" borderId="35" xfId="0" applyFill="1" applyBorder="1"/>
    <xf numFmtId="0" fontId="0" fillId="0" borderId="37" xfId="0" applyBorder="1" applyAlignment="1">
      <alignment horizontal="center" vertical="center"/>
    </xf>
    <xf numFmtId="0" fontId="0" fillId="2" borderId="36" xfId="0" applyFill="1" applyBorder="1"/>
    <xf numFmtId="0" fontId="0" fillId="2" borderId="0" xfId="0" applyFill="1" applyAlignment="1">
      <alignment horizontal="center"/>
    </xf>
    <xf numFmtId="0" fontId="48" fillId="0" borderId="0" xfId="0" applyFont="1" applyAlignment="1">
      <alignment horizontal="center"/>
    </xf>
    <xf numFmtId="9" fontId="46" fillId="2" borderId="38" xfId="1" applyFont="1" applyFill="1" applyBorder="1" applyAlignment="1">
      <alignment horizontal="center" vertical="center" wrapText="1" readingOrder="1"/>
    </xf>
    <xf numFmtId="0" fontId="46" fillId="2" borderId="2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3" fillId="43" borderId="0" xfId="0" applyFont="1" applyFill="1" applyAlignment="1" applyProtection="1">
      <alignment horizontal="center" vertical="top" wrapText="1"/>
      <protection locked="0"/>
    </xf>
    <xf numFmtId="0" fontId="0" fillId="45" borderId="12" xfId="0" applyFill="1" applyBorder="1" applyAlignment="1">
      <alignment horizontal="center"/>
    </xf>
    <xf numFmtId="0" fontId="0" fillId="46" borderId="40" xfId="0" applyFill="1" applyBorder="1"/>
    <xf numFmtId="0" fontId="0" fillId="0" borderId="39" xfId="0" applyBorder="1" applyAlignment="1" applyProtection="1">
      <alignment horizontal="center" vertical="center"/>
      <protection locked="0"/>
    </xf>
    <xf numFmtId="14" fontId="0" fillId="44" borderId="39" xfId="0" applyNumberForma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44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48" borderId="39" xfId="0" applyNumberFormat="1" applyFill="1" applyBorder="1" applyAlignment="1" applyProtection="1">
      <alignment horizontal="center" vertical="center"/>
      <protection locked="0"/>
    </xf>
    <xf numFmtId="0" fontId="55" fillId="2" borderId="0" xfId="0" applyFont="1" applyFill="1"/>
    <xf numFmtId="9" fontId="55" fillId="2" borderId="0" xfId="1" applyFont="1" applyFill="1" applyAlignment="1">
      <alignment horizontal="center" vertical="center"/>
    </xf>
    <xf numFmtId="0" fontId="55" fillId="2" borderId="0" xfId="0" applyFont="1" applyFill="1" applyAlignment="1">
      <alignment horizontal="left"/>
    </xf>
    <xf numFmtId="0" fontId="55" fillId="2" borderId="0" xfId="0" applyFont="1" applyFill="1" applyAlignment="1">
      <alignment horizontal="center" vertical="center" wrapText="1"/>
    </xf>
    <xf numFmtId="0" fontId="56" fillId="2" borderId="0" xfId="0" applyFont="1" applyFill="1"/>
    <xf numFmtId="0" fontId="57" fillId="0" borderId="0" xfId="0" applyFont="1" applyAlignment="1">
      <alignment horizontal="right"/>
    </xf>
    <xf numFmtId="0" fontId="56" fillId="0" borderId="0" xfId="0" applyFont="1"/>
    <xf numFmtId="14" fontId="58" fillId="3" borderId="0" xfId="0" applyNumberFormat="1" applyFont="1" applyFill="1" applyAlignment="1" applyProtection="1">
      <alignment horizontal="left" vertical="center" wrapText="1"/>
      <protection hidden="1"/>
    </xf>
    <xf numFmtId="0" fontId="59" fillId="2" borderId="0" xfId="0" applyFont="1" applyFill="1" applyAlignment="1">
      <alignment horizontal="left" vertical="top"/>
    </xf>
    <xf numFmtId="0" fontId="61" fillId="47" borderId="41" xfId="0" applyFont="1" applyFill="1" applyBorder="1" applyAlignment="1">
      <alignment horizontal="center" vertical="center"/>
    </xf>
    <xf numFmtId="9" fontId="61" fillId="47" borderId="41" xfId="1" applyFont="1" applyFill="1" applyBorder="1" applyAlignment="1">
      <alignment horizontal="center" vertical="center"/>
    </xf>
    <xf numFmtId="0" fontId="62" fillId="39" borderId="4" xfId="0" applyFont="1" applyFill="1" applyBorder="1" applyAlignment="1">
      <alignment horizontal="center" vertical="center" wrapText="1" readingOrder="1"/>
    </xf>
    <xf numFmtId="0" fontId="62" fillId="39" borderId="4" xfId="0" applyFont="1" applyFill="1" applyBorder="1" applyAlignment="1">
      <alignment horizontal="left" vertical="center" wrapText="1" readingOrder="1"/>
    </xf>
    <xf numFmtId="0" fontId="62" fillId="39" borderId="4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 applyProtection="1">
      <alignment horizontal="center" vertical="center" wrapText="1" readingOrder="1"/>
      <protection locked="0"/>
    </xf>
    <xf numFmtId="167" fontId="63" fillId="0" borderId="38" xfId="4" applyNumberFormat="1" applyFont="1" applyBorder="1" applyAlignment="1" applyProtection="1">
      <alignment horizontal="center" vertical="center" wrapText="1" readingOrder="1"/>
      <protection locked="0"/>
    </xf>
    <xf numFmtId="0" fontId="65" fillId="2" borderId="38" xfId="0" applyFont="1" applyFill="1" applyBorder="1" applyAlignment="1">
      <alignment horizontal="center" vertical="center" wrapText="1" readingOrder="1"/>
    </xf>
    <xf numFmtId="0" fontId="63" fillId="2" borderId="38" xfId="0" applyFont="1" applyFill="1" applyBorder="1" applyAlignment="1" applyProtection="1">
      <alignment horizontal="center" vertical="center" wrapText="1"/>
      <protection locked="0"/>
    </xf>
    <xf numFmtId="0" fontId="63" fillId="2" borderId="38" xfId="0" applyFont="1" applyFill="1" applyBorder="1" applyAlignment="1" applyProtection="1">
      <alignment vertical="center" wrapText="1" readingOrder="1"/>
      <protection locked="0"/>
    </xf>
    <xf numFmtId="0" fontId="65" fillId="2" borderId="38" xfId="0" applyFont="1" applyFill="1" applyBorder="1" applyAlignment="1" applyProtection="1">
      <alignment horizontal="center" vertical="center" wrapText="1" readingOrder="1"/>
      <protection locked="0"/>
    </xf>
    <xf numFmtId="9" fontId="65" fillId="44" borderId="38" xfId="1" applyFont="1" applyFill="1" applyBorder="1" applyAlignment="1" applyProtection="1">
      <alignment horizontal="center" vertical="center" wrapText="1" readingOrder="1"/>
      <protection locked="0"/>
    </xf>
    <xf numFmtId="0" fontId="64" fillId="2" borderId="44" xfId="0" applyFont="1" applyFill="1" applyBorder="1" applyAlignment="1">
      <alignment horizontal="center" vertical="center" wrapText="1"/>
    </xf>
    <xf numFmtId="0" fontId="65" fillId="2" borderId="44" xfId="0" applyFont="1" applyFill="1" applyBorder="1" applyAlignment="1">
      <alignment horizontal="left" vertical="center" wrapText="1"/>
    </xf>
    <xf numFmtId="14" fontId="55" fillId="0" borderId="44" xfId="0" applyNumberFormat="1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4" xfId="0" applyFont="1" applyBorder="1" applyAlignment="1">
      <alignment horizontal="left" vertical="center"/>
    </xf>
    <xf numFmtId="9" fontId="55" fillId="0" borderId="0" xfId="1" applyFont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0" fontId="61" fillId="0" borderId="0" xfId="0" applyFont="1"/>
    <xf numFmtId="0" fontId="55" fillId="0" borderId="0" xfId="0" applyFont="1" applyAlignment="1">
      <alignment horizontal="center"/>
    </xf>
    <xf numFmtId="14" fontId="55" fillId="0" borderId="0" xfId="0" applyNumberFormat="1" applyFont="1"/>
    <xf numFmtId="0" fontId="55" fillId="49" borderId="0" xfId="0" applyFont="1" applyFill="1" applyAlignment="1">
      <alignment horizontal="center"/>
    </xf>
    <xf numFmtId="0" fontId="55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3" readingOrder="1"/>
    </xf>
    <xf numFmtId="0" fontId="55" fillId="2" borderId="0" xfId="0" applyFont="1" applyFill="1" applyAlignment="1">
      <alignment horizontal="center"/>
    </xf>
    <xf numFmtId="0" fontId="59" fillId="2" borderId="0" xfId="0" applyFont="1" applyFill="1" applyAlignment="1">
      <alignment horizontal="center" vertical="top"/>
    </xf>
    <xf numFmtId="0" fontId="68" fillId="2" borderId="45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14" fontId="68" fillId="2" borderId="45" xfId="0" applyNumberFormat="1" applyFont="1" applyFill="1" applyBorder="1" applyAlignment="1">
      <alignment horizontal="center" vertical="center" wrapText="1"/>
    </xf>
    <xf numFmtId="14" fontId="68" fillId="0" borderId="45" xfId="0" applyNumberFormat="1" applyFont="1" applyBorder="1" applyAlignment="1">
      <alignment horizontal="center" vertical="center" wrapText="1"/>
    </xf>
    <xf numFmtId="14" fontId="68" fillId="0" borderId="12" xfId="0" applyNumberFormat="1" applyFont="1" applyBorder="1" applyAlignment="1">
      <alignment horizontal="center" vertical="center" wrapText="1"/>
    </xf>
    <xf numFmtId="14" fontId="68" fillId="2" borderId="12" xfId="0" applyNumberFormat="1" applyFont="1" applyFill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2" borderId="46" xfId="0" applyFont="1" applyFill="1" applyBorder="1" applyAlignment="1">
      <alignment horizontal="center" vertical="center" wrapText="1"/>
    </xf>
    <xf numFmtId="0" fontId="68" fillId="2" borderId="47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4" fillId="2" borderId="48" xfId="0" applyFont="1" applyFill="1" applyBorder="1" applyAlignment="1">
      <alignment horizontal="center" vertical="center" wrapText="1"/>
    </xf>
    <xf numFmtId="0" fontId="63" fillId="2" borderId="49" xfId="0" applyFont="1" applyFill="1" applyBorder="1" applyAlignment="1" applyProtection="1">
      <alignment horizontal="center" vertical="center" wrapText="1" readingOrder="1"/>
      <protection locked="0"/>
    </xf>
    <xf numFmtId="0" fontId="64" fillId="2" borderId="50" xfId="0" applyFont="1" applyFill="1" applyBorder="1" applyAlignment="1">
      <alignment horizontal="center" vertical="center" wrapText="1"/>
    </xf>
    <xf numFmtId="0" fontId="63" fillId="2" borderId="12" xfId="0" applyFont="1" applyFill="1" applyBorder="1" applyAlignment="1" applyProtection="1">
      <alignment horizontal="center" vertical="center" wrapText="1" readingOrder="1"/>
      <protection locked="0"/>
    </xf>
    <xf numFmtId="167" fontId="63" fillId="0" borderId="49" xfId="4" applyNumberFormat="1" applyFont="1" applyBorder="1" applyAlignment="1" applyProtection="1">
      <alignment horizontal="center" vertical="center" wrapText="1" readingOrder="1"/>
      <protection locked="0"/>
    </xf>
    <xf numFmtId="0" fontId="65" fillId="2" borderId="49" xfId="0" applyFont="1" applyFill="1" applyBorder="1" applyAlignment="1">
      <alignment horizontal="center" vertical="center" wrapText="1" readingOrder="1"/>
    </xf>
    <xf numFmtId="0" fontId="63" fillId="2" borderId="49" xfId="0" applyFont="1" applyFill="1" applyBorder="1" applyAlignment="1" applyProtection="1">
      <alignment horizontal="center" vertical="center" wrapText="1"/>
      <protection locked="0"/>
    </xf>
    <xf numFmtId="0" fontId="63" fillId="2" borderId="49" xfId="0" applyFont="1" applyFill="1" applyBorder="1" applyAlignment="1" applyProtection="1">
      <alignment vertical="center" wrapText="1" readingOrder="1"/>
      <protection locked="0"/>
    </xf>
    <xf numFmtId="0" fontId="65" fillId="2" borderId="12" xfId="0" applyFont="1" applyFill="1" applyBorder="1" applyAlignment="1">
      <alignment horizontal="center" vertical="center" wrapText="1" readingOrder="1"/>
    </xf>
    <xf numFmtId="0" fontId="63" fillId="2" borderId="12" xfId="0" applyFont="1" applyFill="1" applyBorder="1" applyAlignment="1" applyProtection="1">
      <alignment horizontal="center" vertical="center" wrapText="1"/>
      <protection locked="0"/>
    </xf>
    <xf numFmtId="0" fontId="49" fillId="39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65" fillId="2" borderId="51" xfId="0" applyFont="1" applyFill="1" applyBorder="1" applyAlignment="1" applyProtection="1">
      <alignment horizontal="center" vertical="center" wrapText="1" readingOrder="1"/>
      <protection locked="0"/>
    </xf>
    <xf numFmtId="0" fontId="65" fillId="2" borderId="50" xfId="0" applyFont="1" applyFill="1" applyBorder="1" applyAlignment="1">
      <alignment horizontal="left" vertical="center" wrapText="1"/>
    </xf>
    <xf numFmtId="0" fontId="65" fillId="2" borderId="12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7" fillId="2" borderId="12" xfId="0" applyFont="1" applyFill="1" applyBorder="1" applyAlignment="1">
      <alignment horizontal="left" vertical="center" wrapText="1"/>
    </xf>
    <xf numFmtId="0" fontId="56" fillId="0" borderId="12" xfId="0" applyFont="1" applyBorder="1"/>
    <xf numFmtId="0" fontId="68" fillId="2" borderId="12" xfId="0" applyFont="1" applyFill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0" fillId="40" borderId="42" xfId="0" applyFont="1" applyFill="1" applyBorder="1" applyAlignment="1">
      <alignment horizontal="center" vertical="center"/>
    </xf>
    <xf numFmtId="0" fontId="60" fillId="40" borderId="43" xfId="0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center" vertical="center"/>
    </xf>
    <xf numFmtId="0" fontId="46" fillId="2" borderId="38" xfId="0" applyFont="1" applyFill="1" applyBorder="1" applyAlignment="1">
      <alignment horizontal="center" vertical="center" wrapText="1" readingOrder="1"/>
    </xf>
    <xf numFmtId="0" fontId="46" fillId="0" borderId="38" xfId="0" applyFont="1" applyBorder="1" applyAlignment="1">
      <alignment horizontal="center" vertical="center" wrapText="1" readingOrder="1"/>
    </xf>
    <xf numFmtId="0" fontId="45" fillId="39" borderId="31" xfId="0" applyFont="1" applyFill="1" applyBorder="1" applyAlignment="1">
      <alignment horizontal="center" vertical="center" wrapText="1" readingOrder="1"/>
    </xf>
    <xf numFmtId="0" fontId="45" fillId="39" borderId="32" xfId="0" applyFont="1" applyFill="1" applyBorder="1" applyAlignment="1">
      <alignment horizontal="center" vertical="center" wrapText="1" readingOrder="1"/>
    </xf>
    <xf numFmtId="49" fontId="47" fillId="3" borderId="0" xfId="0" applyNumberFormat="1" applyFont="1" applyFill="1" applyAlignment="1" applyProtection="1">
      <alignment horizontal="center" vertical="center" wrapText="1"/>
      <protection hidden="1"/>
    </xf>
    <xf numFmtId="14" fontId="47" fillId="3" borderId="0" xfId="0" applyNumberFormat="1" applyFont="1" applyFill="1" applyAlignment="1" applyProtection="1">
      <alignment horizontal="center" vertical="center" wrapText="1"/>
      <protection hidden="1"/>
    </xf>
    <xf numFmtId="0" fontId="47" fillId="3" borderId="0" xfId="0" applyFont="1" applyFill="1" applyAlignment="1" applyProtection="1">
      <alignment horizontal="center" vertical="center" wrapText="1"/>
      <protection hidden="1"/>
    </xf>
    <xf numFmtId="16" fontId="47" fillId="3" borderId="0" xfId="0" applyNumberFormat="1" applyFont="1" applyFill="1" applyAlignment="1" applyProtection="1">
      <alignment horizontal="center" vertical="center" wrapText="1"/>
      <protection hidden="1"/>
    </xf>
    <xf numFmtId="0" fontId="45" fillId="39" borderId="0" xfId="0" applyFont="1" applyFill="1" applyAlignment="1">
      <alignment horizontal="center" vertical="center" wrapText="1" readingOrder="1"/>
    </xf>
    <xf numFmtId="0" fontId="44" fillId="2" borderId="5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14" fontId="44" fillId="2" borderId="5" xfId="0" applyNumberFormat="1" applyFont="1" applyFill="1" applyBorder="1" applyAlignment="1">
      <alignment horizontal="center" vertical="center"/>
    </xf>
  </cellXfs>
  <cellStyles count="1032">
    <cellStyle name="20% - Ênfase1 10" xfId="16" xr:uid="{00000000-0005-0000-0000-000000000000}"/>
    <cellStyle name="20% - Ênfase1 11" xfId="17" xr:uid="{00000000-0005-0000-0000-000001000000}"/>
    <cellStyle name="20% - Ênfase1 12" xfId="18" xr:uid="{00000000-0005-0000-0000-000002000000}"/>
    <cellStyle name="20% - Ênfase1 2" xfId="19" xr:uid="{00000000-0005-0000-0000-000003000000}"/>
    <cellStyle name="20% - Ênfase1 2 2" xfId="20" xr:uid="{00000000-0005-0000-0000-000004000000}"/>
    <cellStyle name="20% - Ênfase1 2 3" xfId="21" xr:uid="{00000000-0005-0000-0000-000005000000}"/>
    <cellStyle name="20% - Ênfase1 2 4" xfId="22" xr:uid="{00000000-0005-0000-0000-000006000000}"/>
    <cellStyle name="20% - Ênfase1 2 5" xfId="23" xr:uid="{00000000-0005-0000-0000-000007000000}"/>
    <cellStyle name="20% - Ênfase1 2 6" xfId="24" xr:uid="{00000000-0005-0000-0000-000008000000}"/>
    <cellStyle name="20% - Ênfase1 3" xfId="25" xr:uid="{00000000-0005-0000-0000-000009000000}"/>
    <cellStyle name="20% - Ênfase1 4" xfId="26" xr:uid="{00000000-0005-0000-0000-00000A000000}"/>
    <cellStyle name="20% - Ênfase1 5" xfId="27" xr:uid="{00000000-0005-0000-0000-00000B000000}"/>
    <cellStyle name="20% - Ênfase1 6" xfId="28" xr:uid="{00000000-0005-0000-0000-00000C000000}"/>
    <cellStyle name="20% - Ênfase1 7" xfId="29" xr:uid="{00000000-0005-0000-0000-00000D000000}"/>
    <cellStyle name="20% - Ênfase1 8" xfId="30" xr:uid="{00000000-0005-0000-0000-00000E000000}"/>
    <cellStyle name="20% - Ênfase1 9" xfId="31" xr:uid="{00000000-0005-0000-0000-00000F000000}"/>
    <cellStyle name="20% - Ênfase2 10" xfId="32" xr:uid="{00000000-0005-0000-0000-000010000000}"/>
    <cellStyle name="20% - Ênfase2 11" xfId="33" xr:uid="{00000000-0005-0000-0000-000011000000}"/>
    <cellStyle name="20% - Ênfase2 12" xfId="34" xr:uid="{00000000-0005-0000-0000-000012000000}"/>
    <cellStyle name="20% - Ênfase2 2" xfId="35" xr:uid="{00000000-0005-0000-0000-000013000000}"/>
    <cellStyle name="20% - Ênfase2 2 2" xfId="36" xr:uid="{00000000-0005-0000-0000-000014000000}"/>
    <cellStyle name="20% - Ênfase2 2 3" xfId="37" xr:uid="{00000000-0005-0000-0000-000015000000}"/>
    <cellStyle name="20% - Ênfase2 2 4" xfId="38" xr:uid="{00000000-0005-0000-0000-000016000000}"/>
    <cellStyle name="20% - Ênfase2 2 5" xfId="39" xr:uid="{00000000-0005-0000-0000-000017000000}"/>
    <cellStyle name="20% - Ênfase2 2 6" xfId="40" xr:uid="{00000000-0005-0000-0000-000018000000}"/>
    <cellStyle name="20% - Ênfase2 3" xfId="41" xr:uid="{00000000-0005-0000-0000-000019000000}"/>
    <cellStyle name="20% - Ênfase2 4" xfId="42" xr:uid="{00000000-0005-0000-0000-00001A000000}"/>
    <cellStyle name="20% - Ênfase2 5" xfId="43" xr:uid="{00000000-0005-0000-0000-00001B000000}"/>
    <cellStyle name="20% - Ênfase2 6" xfId="44" xr:uid="{00000000-0005-0000-0000-00001C000000}"/>
    <cellStyle name="20% - Ênfase2 7" xfId="45" xr:uid="{00000000-0005-0000-0000-00001D000000}"/>
    <cellStyle name="20% - Ênfase2 8" xfId="46" xr:uid="{00000000-0005-0000-0000-00001E000000}"/>
    <cellStyle name="20% - Ênfase2 9" xfId="47" xr:uid="{00000000-0005-0000-0000-00001F000000}"/>
    <cellStyle name="20% - Ênfase3 10" xfId="48" xr:uid="{00000000-0005-0000-0000-000020000000}"/>
    <cellStyle name="20% - Ênfase3 11" xfId="49" xr:uid="{00000000-0005-0000-0000-000021000000}"/>
    <cellStyle name="20% - Ênfase3 12" xfId="50" xr:uid="{00000000-0005-0000-0000-000022000000}"/>
    <cellStyle name="20% - Ênfase3 2" xfId="51" xr:uid="{00000000-0005-0000-0000-000023000000}"/>
    <cellStyle name="20% - Ênfase3 2 2" xfId="52" xr:uid="{00000000-0005-0000-0000-000024000000}"/>
    <cellStyle name="20% - Ênfase3 2 3" xfId="53" xr:uid="{00000000-0005-0000-0000-000025000000}"/>
    <cellStyle name="20% - Ênfase3 2 4" xfId="54" xr:uid="{00000000-0005-0000-0000-000026000000}"/>
    <cellStyle name="20% - Ênfase3 2 5" xfId="55" xr:uid="{00000000-0005-0000-0000-000027000000}"/>
    <cellStyle name="20% - Ênfase3 2 6" xfId="56" xr:uid="{00000000-0005-0000-0000-000028000000}"/>
    <cellStyle name="20% - Ênfase3 3" xfId="57" xr:uid="{00000000-0005-0000-0000-000029000000}"/>
    <cellStyle name="20% - Ênfase3 4" xfId="58" xr:uid="{00000000-0005-0000-0000-00002A000000}"/>
    <cellStyle name="20% - Ênfase3 5" xfId="59" xr:uid="{00000000-0005-0000-0000-00002B000000}"/>
    <cellStyle name="20% - Ênfase3 6" xfId="60" xr:uid="{00000000-0005-0000-0000-00002C000000}"/>
    <cellStyle name="20% - Ênfase3 7" xfId="61" xr:uid="{00000000-0005-0000-0000-00002D000000}"/>
    <cellStyle name="20% - Ênfase3 8" xfId="62" xr:uid="{00000000-0005-0000-0000-00002E000000}"/>
    <cellStyle name="20% - Ênfase3 9" xfId="63" xr:uid="{00000000-0005-0000-0000-00002F000000}"/>
    <cellStyle name="20% - Ênfase4 10" xfId="64" xr:uid="{00000000-0005-0000-0000-000030000000}"/>
    <cellStyle name="20% - Ênfase4 11" xfId="65" xr:uid="{00000000-0005-0000-0000-000031000000}"/>
    <cellStyle name="20% - Ênfase4 12" xfId="66" xr:uid="{00000000-0005-0000-0000-000032000000}"/>
    <cellStyle name="20% - Ênfase4 2" xfId="67" xr:uid="{00000000-0005-0000-0000-000033000000}"/>
    <cellStyle name="20% - Ênfase4 2 2" xfId="68" xr:uid="{00000000-0005-0000-0000-000034000000}"/>
    <cellStyle name="20% - Ênfase4 2 3" xfId="69" xr:uid="{00000000-0005-0000-0000-000035000000}"/>
    <cellStyle name="20% - Ênfase4 2 4" xfId="70" xr:uid="{00000000-0005-0000-0000-000036000000}"/>
    <cellStyle name="20% - Ênfase4 2 5" xfId="71" xr:uid="{00000000-0005-0000-0000-000037000000}"/>
    <cellStyle name="20% - Ênfase4 2 6" xfId="72" xr:uid="{00000000-0005-0000-0000-000038000000}"/>
    <cellStyle name="20% - Ênfase4 3" xfId="73" xr:uid="{00000000-0005-0000-0000-000039000000}"/>
    <cellStyle name="20% - Ênfase4 4" xfId="74" xr:uid="{00000000-0005-0000-0000-00003A000000}"/>
    <cellStyle name="20% - Ênfase4 5" xfId="75" xr:uid="{00000000-0005-0000-0000-00003B000000}"/>
    <cellStyle name="20% - Ênfase4 6" xfId="76" xr:uid="{00000000-0005-0000-0000-00003C000000}"/>
    <cellStyle name="20% - Ênfase4 7" xfId="77" xr:uid="{00000000-0005-0000-0000-00003D000000}"/>
    <cellStyle name="20% - Ênfase4 8" xfId="78" xr:uid="{00000000-0005-0000-0000-00003E000000}"/>
    <cellStyle name="20% - Ênfase4 9" xfId="79" xr:uid="{00000000-0005-0000-0000-00003F000000}"/>
    <cellStyle name="20% - Ênfase5 10" xfId="80" xr:uid="{00000000-0005-0000-0000-000040000000}"/>
    <cellStyle name="20% - Ênfase5 11" xfId="81" xr:uid="{00000000-0005-0000-0000-000041000000}"/>
    <cellStyle name="20% - Ênfase5 12" xfId="82" xr:uid="{00000000-0005-0000-0000-000042000000}"/>
    <cellStyle name="20% - Ênfase5 2" xfId="83" xr:uid="{00000000-0005-0000-0000-000043000000}"/>
    <cellStyle name="20% - Ênfase5 2 2" xfId="84" xr:uid="{00000000-0005-0000-0000-000044000000}"/>
    <cellStyle name="20% - Ênfase5 2 3" xfId="85" xr:uid="{00000000-0005-0000-0000-000045000000}"/>
    <cellStyle name="20% - Ênfase5 2 4" xfId="86" xr:uid="{00000000-0005-0000-0000-000046000000}"/>
    <cellStyle name="20% - Ênfase5 2 5" xfId="87" xr:uid="{00000000-0005-0000-0000-000047000000}"/>
    <cellStyle name="20% - Ênfase5 2 6" xfId="88" xr:uid="{00000000-0005-0000-0000-000048000000}"/>
    <cellStyle name="20% - Ênfase5 3" xfId="89" xr:uid="{00000000-0005-0000-0000-000049000000}"/>
    <cellStyle name="20% - Ênfase5 4" xfId="90" xr:uid="{00000000-0005-0000-0000-00004A000000}"/>
    <cellStyle name="20% - Ênfase5 5" xfId="91" xr:uid="{00000000-0005-0000-0000-00004B000000}"/>
    <cellStyle name="20% - Ênfase5 6" xfId="92" xr:uid="{00000000-0005-0000-0000-00004C000000}"/>
    <cellStyle name="20% - Ênfase5 7" xfId="93" xr:uid="{00000000-0005-0000-0000-00004D000000}"/>
    <cellStyle name="20% - Ênfase5 8" xfId="94" xr:uid="{00000000-0005-0000-0000-00004E000000}"/>
    <cellStyle name="20% - Ênfase5 9" xfId="95" xr:uid="{00000000-0005-0000-0000-00004F000000}"/>
    <cellStyle name="20% - Ênfase6 10" xfId="96" xr:uid="{00000000-0005-0000-0000-000050000000}"/>
    <cellStyle name="20% - Ênfase6 11" xfId="97" xr:uid="{00000000-0005-0000-0000-000051000000}"/>
    <cellStyle name="20% - Ênfase6 12" xfId="98" xr:uid="{00000000-0005-0000-0000-000052000000}"/>
    <cellStyle name="20% - Ênfase6 2" xfId="99" xr:uid="{00000000-0005-0000-0000-000053000000}"/>
    <cellStyle name="20% - Ênfase6 2 2" xfId="100" xr:uid="{00000000-0005-0000-0000-000054000000}"/>
    <cellStyle name="20% - Ênfase6 2 3" xfId="101" xr:uid="{00000000-0005-0000-0000-000055000000}"/>
    <cellStyle name="20% - Ênfase6 2 4" xfId="102" xr:uid="{00000000-0005-0000-0000-000056000000}"/>
    <cellStyle name="20% - Ênfase6 2 5" xfId="103" xr:uid="{00000000-0005-0000-0000-000057000000}"/>
    <cellStyle name="20% - Ênfase6 2 6" xfId="104" xr:uid="{00000000-0005-0000-0000-000058000000}"/>
    <cellStyle name="20% - Ênfase6 3" xfId="105" xr:uid="{00000000-0005-0000-0000-000059000000}"/>
    <cellStyle name="20% - Ênfase6 4" xfId="106" xr:uid="{00000000-0005-0000-0000-00005A000000}"/>
    <cellStyle name="20% - Ênfase6 5" xfId="107" xr:uid="{00000000-0005-0000-0000-00005B000000}"/>
    <cellStyle name="20% - Ênfase6 6" xfId="108" xr:uid="{00000000-0005-0000-0000-00005C000000}"/>
    <cellStyle name="20% - Ênfase6 7" xfId="109" xr:uid="{00000000-0005-0000-0000-00005D000000}"/>
    <cellStyle name="20% - Ênfase6 8" xfId="110" xr:uid="{00000000-0005-0000-0000-00005E000000}"/>
    <cellStyle name="20% - Ênfase6 9" xfId="111" xr:uid="{00000000-0005-0000-0000-00005F000000}"/>
    <cellStyle name="40% - Ênfase1 10" xfId="112" xr:uid="{00000000-0005-0000-0000-000060000000}"/>
    <cellStyle name="40% - Ênfase1 11" xfId="113" xr:uid="{00000000-0005-0000-0000-000061000000}"/>
    <cellStyle name="40% - Ênfase1 12" xfId="114" xr:uid="{00000000-0005-0000-0000-000062000000}"/>
    <cellStyle name="40% - Ênfase1 2" xfId="115" xr:uid="{00000000-0005-0000-0000-000063000000}"/>
    <cellStyle name="40% - Ênfase1 2 2" xfId="116" xr:uid="{00000000-0005-0000-0000-000064000000}"/>
    <cellStyle name="40% - Ênfase1 2 3" xfId="117" xr:uid="{00000000-0005-0000-0000-000065000000}"/>
    <cellStyle name="40% - Ênfase1 2 4" xfId="118" xr:uid="{00000000-0005-0000-0000-000066000000}"/>
    <cellStyle name="40% - Ênfase1 2 5" xfId="119" xr:uid="{00000000-0005-0000-0000-000067000000}"/>
    <cellStyle name="40% - Ênfase1 2 6" xfId="120" xr:uid="{00000000-0005-0000-0000-000068000000}"/>
    <cellStyle name="40% - Ênfase1 3" xfId="121" xr:uid="{00000000-0005-0000-0000-000069000000}"/>
    <cellStyle name="40% - Ênfase1 4" xfId="122" xr:uid="{00000000-0005-0000-0000-00006A000000}"/>
    <cellStyle name="40% - Ênfase1 5" xfId="123" xr:uid="{00000000-0005-0000-0000-00006B000000}"/>
    <cellStyle name="40% - Ênfase1 6" xfId="124" xr:uid="{00000000-0005-0000-0000-00006C000000}"/>
    <cellStyle name="40% - Ênfase1 7" xfId="125" xr:uid="{00000000-0005-0000-0000-00006D000000}"/>
    <cellStyle name="40% - Ênfase1 8" xfId="126" xr:uid="{00000000-0005-0000-0000-00006E000000}"/>
    <cellStyle name="40% - Ênfase1 9" xfId="127" xr:uid="{00000000-0005-0000-0000-00006F000000}"/>
    <cellStyle name="40% - Ênfase2 10" xfId="128" xr:uid="{00000000-0005-0000-0000-000070000000}"/>
    <cellStyle name="40% - Ênfase2 11" xfId="129" xr:uid="{00000000-0005-0000-0000-000071000000}"/>
    <cellStyle name="40% - Ênfase2 12" xfId="130" xr:uid="{00000000-0005-0000-0000-000072000000}"/>
    <cellStyle name="40% - Ênfase2 2" xfId="131" xr:uid="{00000000-0005-0000-0000-000073000000}"/>
    <cellStyle name="40% - Ênfase2 2 2" xfId="132" xr:uid="{00000000-0005-0000-0000-000074000000}"/>
    <cellStyle name="40% - Ênfase2 2 3" xfId="133" xr:uid="{00000000-0005-0000-0000-000075000000}"/>
    <cellStyle name="40% - Ênfase2 2 4" xfId="134" xr:uid="{00000000-0005-0000-0000-000076000000}"/>
    <cellStyle name="40% - Ênfase2 2 5" xfId="135" xr:uid="{00000000-0005-0000-0000-000077000000}"/>
    <cellStyle name="40% - Ênfase2 2 6" xfId="136" xr:uid="{00000000-0005-0000-0000-000078000000}"/>
    <cellStyle name="40% - Ênfase2 3" xfId="137" xr:uid="{00000000-0005-0000-0000-000079000000}"/>
    <cellStyle name="40% - Ênfase2 4" xfId="138" xr:uid="{00000000-0005-0000-0000-00007A000000}"/>
    <cellStyle name="40% - Ênfase2 5" xfId="139" xr:uid="{00000000-0005-0000-0000-00007B000000}"/>
    <cellStyle name="40% - Ênfase2 6" xfId="140" xr:uid="{00000000-0005-0000-0000-00007C000000}"/>
    <cellStyle name="40% - Ênfase2 7" xfId="141" xr:uid="{00000000-0005-0000-0000-00007D000000}"/>
    <cellStyle name="40% - Ênfase2 8" xfId="142" xr:uid="{00000000-0005-0000-0000-00007E000000}"/>
    <cellStyle name="40% - Ênfase2 9" xfId="143" xr:uid="{00000000-0005-0000-0000-00007F000000}"/>
    <cellStyle name="40% - Ênfase3 10" xfId="144" xr:uid="{00000000-0005-0000-0000-000080000000}"/>
    <cellStyle name="40% - Ênfase3 11" xfId="145" xr:uid="{00000000-0005-0000-0000-000081000000}"/>
    <cellStyle name="40% - Ênfase3 12" xfId="146" xr:uid="{00000000-0005-0000-0000-000082000000}"/>
    <cellStyle name="40% - Ênfase3 2" xfId="147" xr:uid="{00000000-0005-0000-0000-000083000000}"/>
    <cellStyle name="40% - Ênfase3 2 2" xfId="148" xr:uid="{00000000-0005-0000-0000-000084000000}"/>
    <cellStyle name="40% - Ênfase3 2 3" xfId="149" xr:uid="{00000000-0005-0000-0000-000085000000}"/>
    <cellStyle name="40% - Ênfase3 2 4" xfId="150" xr:uid="{00000000-0005-0000-0000-000086000000}"/>
    <cellStyle name="40% - Ênfase3 2 5" xfId="151" xr:uid="{00000000-0005-0000-0000-000087000000}"/>
    <cellStyle name="40% - Ênfase3 2 6" xfId="152" xr:uid="{00000000-0005-0000-0000-000088000000}"/>
    <cellStyle name="40% - Ênfase3 3" xfId="153" xr:uid="{00000000-0005-0000-0000-000089000000}"/>
    <cellStyle name="40% - Ênfase3 4" xfId="154" xr:uid="{00000000-0005-0000-0000-00008A000000}"/>
    <cellStyle name="40% - Ênfase3 5" xfId="155" xr:uid="{00000000-0005-0000-0000-00008B000000}"/>
    <cellStyle name="40% - Ênfase3 6" xfId="156" xr:uid="{00000000-0005-0000-0000-00008C000000}"/>
    <cellStyle name="40% - Ênfase3 7" xfId="157" xr:uid="{00000000-0005-0000-0000-00008D000000}"/>
    <cellStyle name="40% - Ênfase3 8" xfId="158" xr:uid="{00000000-0005-0000-0000-00008E000000}"/>
    <cellStyle name="40% - Ênfase3 9" xfId="159" xr:uid="{00000000-0005-0000-0000-00008F000000}"/>
    <cellStyle name="40% - Ênfase4 10" xfId="160" xr:uid="{00000000-0005-0000-0000-000090000000}"/>
    <cellStyle name="40% - Ênfase4 11" xfId="161" xr:uid="{00000000-0005-0000-0000-000091000000}"/>
    <cellStyle name="40% - Ênfase4 12" xfId="162" xr:uid="{00000000-0005-0000-0000-000092000000}"/>
    <cellStyle name="40% - Ênfase4 2" xfId="163" xr:uid="{00000000-0005-0000-0000-000093000000}"/>
    <cellStyle name="40% - Ênfase4 2 2" xfId="164" xr:uid="{00000000-0005-0000-0000-000094000000}"/>
    <cellStyle name="40% - Ênfase4 2 3" xfId="165" xr:uid="{00000000-0005-0000-0000-000095000000}"/>
    <cellStyle name="40% - Ênfase4 2 4" xfId="166" xr:uid="{00000000-0005-0000-0000-000096000000}"/>
    <cellStyle name="40% - Ênfase4 2 5" xfId="167" xr:uid="{00000000-0005-0000-0000-000097000000}"/>
    <cellStyle name="40% - Ênfase4 2 6" xfId="168" xr:uid="{00000000-0005-0000-0000-000098000000}"/>
    <cellStyle name="40% - Ênfase4 3" xfId="169" xr:uid="{00000000-0005-0000-0000-000099000000}"/>
    <cellStyle name="40% - Ênfase4 4" xfId="170" xr:uid="{00000000-0005-0000-0000-00009A000000}"/>
    <cellStyle name="40% - Ênfase4 5" xfId="171" xr:uid="{00000000-0005-0000-0000-00009B000000}"/>
    <cellStyle name="40% - Ênfase4 6" xfId="172" xr:uid="{00000000-0005-0000-0000-00009C000000}"/>
    <cellStyle name="40% - Ênfase4 7" xfId="173" xr:uid="{00000000-0005-0000-0000-00009D000000}"/>
    <cellStyle name="40% - Ênfase4 8" xfId="174" xr:uid="{00000000-0005-0000-0000-00009E000000}"/>
    <cellStyle name="40% - Ênfase4 9" xfId="175" xr:uid="{00000000-0005-0000-0000-00009F000000}"/>
    <cellStyle name="40% - Ênfase5 10" xfId="176" xr:uid="{00000000-0005-0000-0000-0000A0000000}"/>
    <cellStyle name="40% - Ênfase5 11" xfId="177" xr:uid="{00000000-0005-0000-0000-0000A1000000}"/>
    <cellStyle name="40% - Ênfase5 12" xfId="178" xr:uid="{00000000-0005-0000-0000-0000A2000000}"/>
    <cellStyle name="40% - Ênfase5 2" xfId="179" xr:uid="{00000000-0005-0000-0000-0000A3000000}"/>
    <cellStyle name="40% - Ênfase5 2 2" xfId="180" xr:uid="{00000000-0005-0000-0000-0000A4000000}"/>
    <cellStyle name="40% - Ênfase5 2 3" xfId="181" xr:uid="{00000000-0005-0000-0000-0000A5000000}"/>
    <cellStyle name="40% - Ênfase5 2 4" xfId="182" xr:uid="{00000000-0005-0000-0000-0000A6000000}"/>
    <cellStyle name="40% - Ênfase5 2 5" xfId="183" xr:uid="{00000000-0005-0000-0000-0000A7000000}"/>
    <cellStyle name="40% - Ênfase5 2 6" xfId="184" xr:uid="{00000000-0005-0000-0000-0000A8000000}"/>
    <cellStyle name="40% - Ênfase5 3" xfId="185" xr:uid="{00000000-0005-0000-0000-0000A9000000}"/>
    <cellStyle name="40% - Ênfase5 4" xfId="186" xr:uid="{00000000-0005-0000-0000-0000AA000000}"/>
    <cellStyle name="40% - Ênfase5 5" xfId="187" xr:uid="{00000000-0005-0000-0000-0000AB000000}"/>
    <cellStyle name="40% - Ênfase5 6" xfId="188" xr:uid="{00000000-0005-0000-0000-0000AC000000}"/>
    <cellStyle name="40% - Ênfase5 7" xfId="189" xr:uid="{00000000-0005-0000-0000-0000AD000000}"/>
    <cellStyle name="40% - Ênfase5 8" xfId="190" xr:uid="{00000000-0005-0000-0000-0000AE000000}"/>
    <cellStyle name="40% - Ênfase5 9" xfId="191" xr:uid="{00000000-0005-0000-0000-0000AF000000}"/>
    <cellStyle name="40% - Ênfase6 10" xfId="192" xr:uid="{00000000-0005-0000-0000-0000B0000000}"/>
    <cellStyle name="40% - Ênfase6 11" xfId="193" xr:uid="{00000000-0005-0000-0000-0000B1000000}"/>
    <cellStyle name="40% - Ênfase6 12" xfId="194" xr:uid="{00000000-0005-0000-0000-0000B2000000}"/>
    <cellStyle name="40% - Ênfase6 2" xfId="195" xr:uid="{00000000-0005-0000-0000-0000B3000000}"/>
    <cellStyle name="40% - Ênfase6 2 2" xfId="196" xr:uid="{00000000-0005-0000-0000-0000B4000000}"/>
    <cellStyle name="40% - Ênfase6 2 3" xfId="197" xr:uid="{00000000-0005-0000-0000-0000B5000000}"/>
    <cellStyle name="40% - Ênfase6 2 4" xfId="198" xr:uid="{00000000-0005-0000-0000-0000B6000000}"/>
    <cellStyle name="40% - Ênfase6 2 5" xfId="199" xr:uid="{00000000-0005-0000-0000-0000B7000000}"/>
    <cellStyle name="40% - Ênfase6 2 6" xfId="200" xr:uid="{00000000-0005-0000-0000-0000B8000000}"/>
    <cellStyle name="40% - Ênfase6 3" xfId="201" xr:uid="{00000000-0005-0000-0000-0000B9000000}"/>
    <cellStyle name="40% - Ênfase6 4" xfId="202" xr:uid="{00000000-0005-0000-0000-0000BA000000}"/>
    <cellStyle name="40% - Ênfase6 5" xfId="203" xr:uid="{00000000-0005-0000-0000-0000BB000000}"/>
    <cellStyle name="40% - Ênfase6 6" xfId="204" xr:uid="{00000000-0005-0000-0000-0000BC000000}"/>
    <cellStyle name="40% - Ênfase6 7" xfId="205" xr:uid="{00000000-0005-0000-0000-0000BD000000}"/>
    <cellStyle name="40% - Ênfase6 8" xfId="206" xr:uid="{00000000-0005-0000-0000-0000BE000000}"/>
    <cellStyle name="40% - Ênfase6 9" xfId="207" xr:uid="{00000000-0005-0000-0000-0000BF000000}"/>
    <cellStyle name="60% - Ênfase1 10" xfId="208" xr:uid="{00000000-0005-0000-0000-0000C0000000}"/>
    <cellStyle name="60% - Ênfase1 11" xfId="209" xr:uid="{00000000-0005-0000-0000-0000C1000000}"/>
    <cellStyle name="60% - Ênfase1 12" xfId="210" xr:uid="{00000000-0005-0000-0000-0000C2000000}"/>
    <cellStyle name="60% - Ênfase1 2" xfId="211" xr:uid="{00000000-0005-0000-0000-0000C3000000}"/>
    <cellStyle name="60% - Ênfase1 2 2" xfId="212" xr:uid="{00000000-0005-0000-0000-0000C4000000}"/>
    <cellStyle name="60% - Ênfase1 2 3" xfId="213" xr:uid="{00000000-0005-0000-0000-0000C5000000}"/>
    <cellStyle name="60% - Ênfase1 2 4" xfId="214" xr:uid="{00000000-0005-0000-0000-0000C6000000}"/>
    <cellStyle name="60% - Ênfase1 2 5" xfId="215" xr:uid="{00000000-0005-0000-0000-0000C7000000}"/>
    <cellStyle name="60% - Ênfase1 2 6" xfId="216" xr:uid="{00000000-0005-0000-0000-0000C8000000}"/>
    <cellStyle name="60% - Ênfase1 3" xfId="217" xr:uid="{00000000-0005-0000-0000-0000C9000000}"/>
    <cellStyle name="60% - Ênfase1 4" xfId="218" xr:uid="{00000000-0005-0000-0000-0000CA000000}"/>
    <cellStyle name="60% - Ênfase1 5" xfId="219" xr:uid="{00000000-0005-0000-0000-0000CB000000}"/>
    <cellStyle name="60% - Ênfase1 6" xfId="220" xr:uid="{00000000-0005-0000-0000-0000CC000000}"/>
    <cellStyle name="60% - Ênfase1 7" xfId="221" xr:uid="{00000000-0005-0000-0000-0000CD000000}"/>
    <cellStyle name="60% - Ênfase1 8" xfId="222" xr:uid="{00000000-0005-0000-0000-0000CE000000}"/>
    <cellStyle name="60% - Ênfase1 9" xfId="223" xr:uid="{00000000-0005-0000-0000-0000CF000000}"/>
    <cellStyle name="60% - Ênfase2 10" xfId="224" xr:uid="{00000000-0005-0000-0000-0000D0000000}"/>
    <cellStyle name="60% - Ênfase2 11" xfId="225" xr:uid="{00000000-0005-0000-0000-0000D1000000}"/>
    <cellStyle name="60% - Ênfase2 12" xfId="226" xr:uid="{00000000-0005-0000-0000-0000D2000000}"/>
    <cellStyle name="60% - Ênfase2 2" xfId="227" xr:uid="{00000000-0005-0000-0000-0000D3000000}"/>
    <cellStyle name="60% - Ênfase2 2 2" xfId="228" xr:uid="{00000000-0005-0000-0000-0000D4000000}"/>
    <cellStyle name="60% - Ênfase2 2 3" xfId="229" xr:uid="{00000000-0005-0000-0000-0000D5000000}"/>
    <cellStyle name="60% - Ênfase2 2 4" xfId="230" xr:uid="{00000000-0005-0000-0000-0000D6000000}"/>
    <cellStyle name="60% - Ênfase2 2 5" xfId="231" xr:uid="{00000000-0005-0000-0000-0000D7000000}"/>
    <cellStyle name="60% - Ênfase2 2 6" xfId="232" xr:uid="{00000000-0005-0000-0000-0000D8000000}"/>
    <cellStyle name="60% - Ênfase2 3" xfId="233" xr:uid="{00000000-0005-0000-0000-0000D9000000}"/>
    <cellStyle name="60% - Ênfase2 4" xfId="234" xr:uid="{00000000-0005-0000-0000-0000DA000000}"/>
    <cellStyle name="60% - Ênfase2 5" xfId="235" xr:uid="{00000000-0005-0000-0000-0000DB000000}"/>
    <cellStyle name="60% - Ênfase2 6" xfId="236" xr:uid="{00000000-0005-0000-0000-0000DC000000}"/>
    <cellStyle name="60% - Ênfase2 7" xfId="237" xr:uid="{00000000-0005-0000-0000-0000DD000000}"/>
    <cellStyle name="60% - Ênfase2 8" xfId="238" xr:uid="{00000000-0005-0000-0000-0000DE000000}"/>
    <cellStyle name="60% - Ênfase2 9" xfId="239" xr:uid="{00000000-0005-0000-0000-0000DF000000}"/>
    <cellStyle name="60% - Ênfase3 10" xfId="240" xr:uid="{00000000-0005-0000-0000-0000E0000000}"/>
    <cellStyle name="60% - Ênfase3 11" xfId="241" xr:uid="{00000000-0005-0000-0000-0000E1000000}"/>
    <cellStyle name="60% - Ênfase3 12" xfId="242" xr:uid="{00000000-0005-0000-0000-0000E2000000}"/>
    <cellStyle name="60% - Ênfase3 2" xfId="243" xr:uid="{00000000-0005-0000-0000-0000E3000000}"/>
    <cellStyle name="60% - Ênfase3 2 2" xfId="244" xr:uid="{00000000-0005-0000-0000-0000E4000000}"/>
    <cellStyle name="60% - Ênfase3 2 3" xfId="245" xr:uid="{00000000-0005-0000-0000-0000E5000000}"/>
    <cellStyle name="60% - Ênfase3 2 4" xfId="246" xr:uid="{00000000-0005-0000-0000-0000E6000000}"/>
    <cellStyle name="60% - Ênfase3 2 5" xfId="247" xr:uid="{00000000-0005-0000-0000-0000E7000000}"/>
    <cellStyle name="60% - Ênfase3 2 6" xfId="248" xr:uid="{00000000-0005-0000-0000-0000E8000000}"/>
    <cellStyle name="60% - Ênfase3 3" xfId="249" xr:uid="{00000000-0005-0000-0000-0000E9000000}"/>
    <cellStyle name="60% - Ênfase3 4" xfId="250" xr:uid="{00000000-0005-0000-0000-0000EA000000}"/>
    <cellStyle name="60% - Ênfase3 5" xfId="251" xr:uid="{00000000-0005-0000-0000-0000EB000000}"/>
    <cellStyle name="60% - Ênfase3 6" xfId="252" xr:uid="{00000000-0005-0000-0000-0000EC000000}"/>
    <cellStyle name="60% - Ênfase3 7" xfId="253" xr:uid="{00000000-0005-0000-0000-0000ED000000}"/>
    <cellStyle name="60% - Ênfase3 8" xfId="254" xr:uid="{00000000-0005-0000-0000-0000EE000000}"/>
    <cellStyle name="60% - Ênfase3 9" xfId="255" xr:uid="{00000000-0005-0000-0000-0000EF000000}"/>
    <cellStyle name="60% - Ênfase4 10" xfId="256" xr:uid="{00000000-0005-0000-0000-0000F0000000}"/>
    <cellStyle name="60% - Ênfase4 11" xfId="257" xr:uid="{00000000-0005-0000-0000-0000F1000000}"/>
    <cellStyle name="60% - Ênfase4 12" xfId="258" xr:uid="{00000000-0005-0000-0000-0000F2000000}"/>
    <cellStyle name="60% - Ênfase4 2" xfId="259" xr:uid="{00000000-0005-0000-0000-0000F3000000}"/>
    <cellStyle name="60% - Ênfase4 2 2" xfId="260" xr:uid="{00000000-0005-0000-0000-0000F4000000}"/>
    <cellStyle name="60% - Ênfase4 2 3" xfId="261" xr:uid="{00000000-0005-0000-0000-0000F5000000}"/>
    <cellStyle name="60% - Ênfase4 2 4" xfId="262" xr:uid="{00000000-0005-0000-0000-0000F6000000}"/>
    <cellStyle name="60% - Ênfase4 2 5" xfId="263" xr:uid="{00000000-0005-0000-0000-0000F7000000}"/>
    <cellStyle name="60% - Ênfase4 2 6" xfId="264" xr:uid="{00000000-0005-0000-0000-0000F8000000}"/>
    <cellStyle name="60% - Ênfase4 3" xfId="265" xr:uid="{00000000-0005-0000-0000-0000F9000000}"/>
    <cellStyle name="60% - Ênfase4 4" xfId="266" xr:uid="{00000000-0005-0000-0000-0000FA000000}"/>
    <cellStyle name="60% - Ênfase4 5" xfId="267" xr:uid="{00000000-0005-0000-0000-0000FB000000}"/>
    <cellStyle name="60% - Ênfase4 6" xfId="268" xr:uid="{00000000-0005-0000-0000-0000FC000000}"/>
    <cellStyle name="60% - Ênfase4 7" xfId="269" xr:uid="{00000000-0005-0000-0000-0000FD000000}"/>
    <cellStyle name="60% - Ênfase4 8" xfId="270" xr:uid="{00000000-0005-0000-0000-0000FE000000}"/>
    <cellStyle name="60% - Ênfase4 9" xfId="271" xr:uid="{00000000-0005-0000-0000-0000FF000000}"/>
    <cellStyle name="60% - Ênfase5 10" xfId="272" xr:uid="{00000000-0005-0000-0000-000000010000}"/>
    <cellStyle name="60% - Ênfase5 11" xfId="273" xr:uid="{00000000-0005-0000-0000-000001010000}"/>
    <cellStyle name="60% - Ênfase5 12" xfId="274" xr:uid="{00000000-0005-0000-0000-000002010000}"/>
    <cellStyle name="60% - Ênfase5 2" xfId="275" xr:uid="{00000000-0005-0000-0000-000003010000}"/>
    <cellStyle name="60% - Ênfase5 2 2" xfId="276" xr:uid="{00000000-0005-0000-0000-000004010000}"/>
    <cellStyle name="60% - Ênfase5 2 3" xfId="277" xr:uid="{00000000-0005-0000-0000-000005010000}"/>
    <cellStyle name="60% - Ênfase5 2 4" xfId="278" xr:uid="{00000000-0005-0000-0000-000006010000}"/>
    <cellStyle name="60% - Ênfase5 2 5" xfId="279" xr:uid="{00000000-0005-0000-0000-000007010000}"/>
    <cellStyle name="60% - Ênfase5 2 6" xfId="280" xr:uid="{00000000-0005-0000-0000-000008010000}"/>
    <cellStyle name="60% - Ênfase5 3" xfId="281" xr:uid="{00000000-0005-0000-0000-000009010000}"/>
    <cellStyle name="60% - Ênfase5 4" xfId="282" xr:uid="{00000000-0005-0000-0000-00000A010000}"/>
    <cellStyle name="60% - Ênfase5 5" xfId="283" xr:uid="{00000000-0005-0000-0000-00000B010000}"/>
    <cellStyle name="60% - Ênfase5 6" xfId="284" xr:uid="{00000000-0005-0000-0000-00000C010000}"/>
    <cellStyle name="60% - Ênfase5 7" xfId="285" xr:uid="{00000000-0005-0000-0000-00000D010000}"/>
    <cellStyle name="60% - Ênfase5 8" xfId="286" xr:uid="{00000000-0005-0000-0000-00000E010000}"/>
    <cellStyle name="60% - Ênfase5 9" xfId="287" xr:uid="{00000000-0005-0000-0000-00000F010000}"/>
    <cellStyle name="60% - Ênfase6 10" xfId="288" xr:uid="{00000000-0005-0000-0000-000010010000}"/>
    <cellStyle name="60% - Ênfase6 11" xfId="289" xr:uid="{00000000-0005-0000-0000-000011010000}"/>
    <cellStyle name="60% - Ênfase6 12" xfId="290" xr:uid="{00000000-0005-0000-0000-000012010000}"/>
    <cellStyle name="60% - Ênfase6 2" xfId="291" xr:uid="{00000000-0005-0000-0000-000013010000}"/>
    <cellStyle name="60% - Ênfase6 2 2" xfId="292" xr:uid="{00000000-0005-0000-0000-000014010000}"/>
    <cellStyle name="60% - Ênfase6 2 3" xfId="293" xr:uid="{00000000-0005-0000-0000-000015010000}"/>
    <cellStyle name="60% - Ênfase6 2 4" xfId="294" xr:uid="{00000000-0005-0000-0000-000016010000}"/>
    <cellStyle name="60% - Ênfase6 2 5" xfId="295" xr:uid="{00000000-0005-0000-0000-000017010000}"/>
    <cellStyle name="60% - Ênfase6 2 6" xfId="296" xr:uid="{00000000-0005-0000-0000-000018010000}"/>
    <cellStyle name="60% - Ênfase6 3" xfId="297" xr:uid="{00000000-0005-0000-0000-000019010000}"/>
    <cellStyle name="60% - Ênfase6 4" xfId="298" xr:uid="{00000000-0005-0000-0000-00001A010000}"/>
    <cellStyle name="60% - Ênfase6 5" xfId="299" xr:uid="{00000000-0005-0000-0000-00001B010000}"/>
    <cellStyle name="60% - Ênfase6 6" xfId="300" xr:uid="{00000000-0005-0000-0000-00001C010000}"/>
    <cellStyle name="60% - Ênfase6 7" xfId="301" xr:uid="{00000000-0005-0000-0000-00001D010000}"/>
    <cellStyle name="60% - Ênfase6 8" xfId="302" xr:uid="{00000000-0005-0000-0000-00001E010000}"/>
    <cellStyle name="60% - Ênfase6 9" xfId="303" xr:uid="{00000000-0005-0000-0000-00001F010000}"/>
    <cellStyle name="Adjustable" xfId="304" xr:uid="{00000000-0005-0000-0000-000020010000}"/>
    <cellStyle name="ano" xfId="305" xr:uid="{00000000-0005-0000-0000-000021010000}"/>
    <cellStyle name="Best" xfId="306" xr:uid="{00000000-0005-0000-0000-000022010000}"/>
    <cellStyle name="Bom 10" xfId="307" xr:uid="{00000000-0005-0000-0000-000023010000}"/>
    <cellStyle name="Bom 11" xfId="308" xr:uid="{00000000-0005-0000-0000-000024010000}"/>
    <cellStyle name="Bom 12" xfId="309" xr:uid="{00000000-0005-0000-0000-000025010000}"/>
    <cellStyle name="Bom 2" xfId="310" xr:uid="{00000000-0005-0000-0000-000026010000}"/>
    <cellStyle name="Bom 2 2" xfId="311" xr:uid="{00000000-0005-0000-0000-000027010000}"/>
    <cellStyle name="Bom 2 3" xfId="312" xr:uid="{00000000-0005-0000-0000-000028010000}"/>
    <cellStyle name="Bom 2 4" xfId="313" xr:uid="{00000000-0005-0000-0000-000029010000}"/>
    <cellStyle name="Bom 2 5" xfId="314" xr:uid="{00000000-0005-0000-0000-00002A010000}"/>
    <cellStyle name="Bom 2 6" xfId="315" xr:uid="{00000000-0005-0000-0000-00002B010000}"/>
    <cellStyle name="Bom 3" xfId="316" xr:uid="{00000000-0005-0000-0000-00002C010000}"/>
    <cellStyle name="Bom 4" xfId="317" xr:uid="{00000000-0005-0000-0000-00002D010000}"/>
    <cellStyle name="Bom 5" xfId="318" xr:uid="{00000000-0005-0000-0000-00002E010000}"/>
    <cellStyle name="Bom 6" xfId="319" xr:uid="{00000000-0005-0000-0000-00002F010000}"/>
    <cellStyle name="Bom 7" xfId="320" xr:uid="{00000000-0005-0000-0000-000030010000}"/>
    <cellStyle name="Bom 8" xfId="321" xr:uid="{00000000-0005-0000-0000-000031010000}"/>
    <cellStyle name="Bom 9" xfId="322" xr:uid="{00000000-0005-0000-0000-000032010000}"/>
    <cellStyle name="Cálculo 10" xfId="323" xr:uid="{00000000-0005-0000-0000-000033010000}"/>
    <cellStyle name="Cálculo 10 2" xfId="912" xr:uid="{00000000-0005-0000-0000-000034010000}"/>
    <cellStyle name="Cálculo 10_Plan1" xfId="1030" xr:uid="{00000000-0005-0000-0000-000035010000}"/>
    <cellStyle name="Cálculo 11" xfId="324" xr:uid="{00000000-0005-0000-0000-000036010000}"/>
    <cellStyle name="Cálculo 11 2" xfId="913" xr:uid="{00000000-0005-0000-0000-000037010000}"/>
    <cellStyle name="Cálculo 11_Plan1" xfId="911" xr:uid="{00000000-0005-0000-0000-000038010000}"/>
    <cellStyle name="Cálculo 12" xfId="325" xr:uid="{00000000-0005-0000-0000-000039010000}"/>
    <cellStyle name="Cálculo 12 2" xfId="914" xr:uid="{00000000-0005-0000-0000-00003A010000}"/>
    <cellStyle name="Cálculo 12_Plan1" xfId="1009" xr:uid="{00000000-0005-0000-0000-00003B010000}"/>
    <cellStyle name="Cálculo 2" xfId="326" xr:uid="{00000000-0005-0000-0000-00003C010000}"/>
    <cellStyle name="Cálculo 2 2" xfId="327" xr:uid="{00000000-0005-0000-0000-00003D010000}"/>
    <cellStyle name="Cálculo 2 2 2" xfId="916" xr:uid="{00000000-0005-0000-0000-00003E010000}"/>
    <cellStyle name="Cálculo 2 2_Plan1" xfId="1007" xr:uid="{00000000-0005-0000-0000-00003F010000}"/>
    <cellStyle name="Cálculo 2 3" xfId="328" xr:uid="{00000000-0005-0000-0000-000040010000}"/>
    <cellStyle name="Cálculo 2 3 2" xfId="917" xr:uid="{00000000-0005-0000-0000-000041010000}"/>
    <cellStyle name="Cálculo 2 3_Plan1" xfId="1006" xr:uid="{00000000-0005-0000-0000-000042010000}"/>
    <cellStyle name="Cálculo 2 4" xfId="329" xr:uid="{00000000-0005-0000-0000-000043010000}"/>
    <cellStyle name="Cálculo 2 4 2" xfId="918" xr:uid="{00000000-0005-0000-0000-000044010000}"/>
    <cellStyle name="Cálculo 2 4_Plan1" xfId="1005" xr:uid="{00000000-0005-0000-0000-000045010000}"/>
    <cellStyle name="Cálculo 2 5" xfId="330" xr:uid="{00000000-0005-0000-0000-000046010000}"/>
    <cellStyle name="Cálculo 2 5 2" xfId="919" xr:uid="{00000000-0005-0000-0000-000047010000}"/>
    <cellStyle name="Cálculo 2 5_Plan1" xfId="1004" xr:uid="{00000000-0005-0000-0000-000048010000}"/>
    <cellStyle name="Cálculo 2 6" xfId="331" xr:uid="{00000000-0005-0000-0000-000049010000}"/>
    <cellStyle name="Cálculo 2 6 2" xfId="920" xr:uid="{00000000-0005-0000-0000-00004A010000}"/>
    <cellStyle name="Cálculo 2 6_Plan1" xfId="1003" xr:uid="{00000000-0005-0000-0000-00004B010000}"/>
    <cellStyle name="Cálculo 2 7" xfId="915" xr:uid="{00000000-0005-0000-0000-00004C010000}"/>
    <cellStyle name="Cálculo 2_Plan1" xfId="1008" xr:uid="{00000000-0005-0000-0000-00004D010000}"/>
    <cellStyle name="Cálculo 3" xfId="332" xr:uid="{00000000-0005-0000-0000-00004E010000}"/>
    <cellStyle name="Cálculo 3 2" xfId="921" xr:uid="{00000000-0005-0000-0000-00004F010000}"/>
    <cellStyle name="Cálculo 3_Plan1" xfId="1002" xr:uid="{00000000-0005-0000-0000-000050010000}"/>
    <cellStyle name="Cálculo 4" xfId="333" xr:uid="{00000000-0005-0000-0000-000051010000}"/>
    <cellStyle name="Cálculo 4 2" xfId="922" xr:uid="{00000000-0005-0000-0000-000052010000}"/>
    <cellStyle name="Cálculo 4_Plan1" xfId="1001" xr:uid="{00000000-0005-0000-0000-000053010000}"/>
    <cellStyle name="Cálculo 5" xfId="334" xr:uid="{00000000-0005-0000-0000-000054010000}"/>
    <cellStyle name="Cálculo 5 2" xfId="923" xr:uid="{00000000-0005-0000-0000-000055010000}"/>
    <cellStyle name="Cálculo 5_Plan1" xfId="1000" xr:uid="{00000000-0005-0000-0000-000056010000}"/>
    <cellStyle name="Cálculo 6" xfId="335" xr:uid="{00000000-0005-0000-0000-000057010000}"/>
    <cellStyle name="Cálculo 6 2" xfId="924" xr:uid="{00000000-0005-0000-0000-000058010000}"/>
    <cellStyle name="Cálculo 6_Plan1" xfId="999" xr:uid="{00000000-0005-0000-0000-000059010000}"/>
    <cellStyle name="Cálculo 7" xfId="336" xr:uid="{00000000-0005-0000-0000-00005A010000}"/>
    <cellStyle name="Cálculo 7 2" xfId="925" xr:uid="{00000000-0005-0000-0000-00005B010000}"/>
    <cellStyle name="Cálculo 7_Plan1" xfId="998" xr:uid="{00000000-0005-0000-0000-00005C010000}"/>
    <cellStyle name="Cálculo 8" xfId="337" xr:uid="{00000000-0005-0000-0000-00005D010000}"/>
    <cellStyle name="Cálculo 8 2" xfId="926" xr:uid="{00000000-0005-0000-0000-00005E010000}"/>
    <cellStyle name="Cálculo 8_Plan1" xfId="997" xr:uid="{00000000-0005-0000-0000-00005F010000}"/>
    <cellStyle name="Cálculo 9" xfId="338" xr:uid="{00000000-0005-0000-0000-000060010000}"/>
    <cellStyle name="Cálculo 9 2" xfId="927" xr:uid="{00000000-0005-0000-0000-000061010000}"/>
    <cellStyle name="Cálculo 9_Plan1" xfId="996" xr:uid="{00000000-0005-0000-0000-000062010000}"/>
    <cellStyle name="Célula de Verificação 10" xfId="339" xr:uid="{00000000-0005-0000-0000-000063010000}"/>
    <cellStyle name="Célula de Verificação 11" xfId="340" xr:uid="{00000000-0005-0000-0000-000064010000}"/>
    <cellStyle name="Célula de Verificação 12" xfId="341" xr:uid="{00000000-0005-0000-0000-000065010000}"/>
    <cellStyle name="Célula de Verificação 2" xfId="342" xr:uid="{00000000-0005-0000-0000-000066010000}"/>
    <cellStyle name="Célula de Verificação 2 2" xfId="343" xr:uid="{00000000-0005-0000-0000-000067010000}"/>
    <cellStyle name="Célula de Verificação 2 3" xfId="344" xr:uid="{00000000-0005-0000-0000-000068010000}"/>
    <cellStyle name="Célula de Verificação 2 4" xfId="345" xr:uid="{00000000-0005-0000-0000-000069010000}"/>
    <cellStyle name="Célula de Verificação 2 5" xfId="346" xr:uid="{00000000-0005-0000-0000-00006A010000}"/>
    <cellStyle name="Célula de Verificação 2 6" xfId="347" xr:uid="{00000000-0005-0000-0000-00006B010000}"/>
    <cellStyle name="Célula de Verificação 2_Plan2" xfId="348" xr:uid="{00000000-0005-0000-0000-00006C010000}"/>
    <cellStyle name="Célula de Verificação 3" xfId="349" xr:uid="{00000000-0005-0000-0000-00006D010000}"/>
    <cellStyle name="Célula de Verificação 4" xfId="350" xr:uid="{00000000-0005-0000-0000-00006E010000}"/>
    <cellStyle name="Célula de Verificação 5" xfId="351" xr:uid="{00000000-0005-0000-0000-00006F010000}"/>
    <cellStyle name="Célula de Verificação 6" xfId="352" xr:uid="{00000000-0005-0000-0000-000070010000}"/>
    <cellStyle name="Célula de Verificação 7" xfId="353" xr:uid="{00000000-0005-0000-0000-000071010000}"/>
    <cellStyle name="Célula de Verificação 8" xfId="354" xr:uid="{00000000-0005-0000-0000-000072010000}"/>
    <cellStyle name="Célula de Verificação 9" xfId="355" xr:uid="{00000000-0005-0000-0000-000073010000}"/>
    <cellStyle name="Célula Vinculada 10" xfId="356" xr:uid="{00000000-0005-0000-0000-000074010000}"/>
    <cellStyle name="Célula Vinculada 11" xfId="357" xr:uid="{00000000-0005-0000-0000-000075010000}"/>
    <cellStyle name="Célula Vinculada 12" xfId="358" xr:uid="{00000000-0005-0000-0000-000076010000}"/>
    <cellStyle name="Célula Vinculada 2" xfId="359" xr:uid="{00000000-0005-0000-0000-000077010000}"/>
    <cellStyle name="Célula Vinculada 2 2" xfId="360" xr:uid="{00000000-0005-0000-0000-000078010000}"/>
    <cellStyle name="Célula Vinculada 2 3" xfId="361" xr:uid="{00000000-0005-0000-0000-000079010000}"/>
    <cellStyle name="Célula Vinculada 2 4" xfId="362" xr:uid="{00000000-0005-0000-0000-00007A010000}"/>
    <cellStyle name="Célula Vinculada 2 5" xfId="363" xr:uid="{00000000-0005-0000-0000-00007B010000}"/>
    <cellStyle name="Célula Vinculada 2 6" xfId="364" xr:uid="{00000000-0005-0000-0000-00007C010000}"/>
    <cellStyle name="Célula Vinculada 2_Plan2" xfId="365" xr:uid="{00000000-0005-0000-0000-00007D010000}"/>
    <cellStyle name="Célula Vinculada 3" xfId="366" xr:uid="{00000000-0005-0000-0000-00007E010000}"/>
    <cellStyle name="Célula Vinculada 4" xfId="367" xr:uid="{00000000-0005-0000-0000-00007F010000}"/>
    <cellStyle name="Célula Vinculada 5" xfId="368" xr:uid="{00000000-0005-0000-0000-000080010000}"/>
    <cellStyle name="Célula Vinculada 6" xfId="369" xr:uid="{00000000-0005-0000-0000-000081010000}"/>
    <cellStyle name="Célula Vinculada 7" xfId="370" xr:uid="{00000000-0005-0000-0000-000082010000}"/>
    <cellStyle name="Célula Vinculada 8" xfId="371" xr:uid="{00000000-0005-0000-0000-000083010000}"/>
    <cellStyle name="Célula Vinculada 9" xfId="372" xr:uid="{00000000-0005-0000-0000-000084010000}"/>
    <cellStyle name="Date" xfId="373" xr:uid="{00000000-0005-0000-0000-000085010000}"/>
    <cellStyle name="Ênfase1 10" xfId="374" xr:uid="{00000000-0005-0000-0000-000086010000}"/>
    <cellStyle name="Ênfase1 11" xfId="375" xr:uid="{00000000-0005-0000-0000-000087010000}"/>
    <cellStyle name="Ênfase1 12" xfId="376" xr:uid="{00000000-0005-0000-0000-000088010000}"/>
    <cellStyle name="Ênfase1 2" xfId="377" xr:uid="{00000000-0005-0000-0000-000089010000}"/>
    <cellStyle name="Ênfase1 2 2" xfId="378" xr:uid="{00000000-0005-0000-0000-00008A010000}"/>
    <cellStyle name="Ênfase1 2 3" xfId="379" xr:uid="{00000000-0005-0000-0000-00008B010000}"/>
    <cellStyle name="Ênfase1 2 4" xfId="380" xr:uid="{00000000-0005-0000-0000-00008C010000}"/>
    <cellStyle name="Ênfase1 2 5" xfId="381" xr:uid="{00000000-0005-0000-0000-00008D010000}"/>
    <cellStyle name="Ênfase1 2 6" xfId="382" xr:uid="{00000000-0005-0000-0000-00008E010000}"/>
    <cellStyle name="Ênfase1 3" xfId="383" xr:uid="{00000000-0005-0000-0000-00008F010000}"/>
    <cellStyle name="Ênfase1 4" xfId="384" xr:uid="{00000000-0005-0000-0000-000090010000}"/>
    <cellStyle name="Ênfase1 5" xfId="385" xr:uid="{00000000-0005-0000-0000-000091010000}"/>
    <cellStyle name="Ênfase1 6" xfId="386" xr:uid="{00000000-0005-0000-0000-000092010000}"/>
    <cellStyle name="Ênfase1 7" xfId="387" xr:uid="{00000000-0005-0000-0000-000093010000}"/>
    <cellStyle name="Ênfase1 8" xfId="388" xr:uid="{00000000-0005-0000-0000-000094010000}"/>
    <cellStyle name="Ênfase1 9" xfId="389" xr:uid="{00000000-0005-0000-0000-000095010000}"/>
    <cellStyle name="Ênfase2 10" xfId="390" xr:uid="{00000000-0005-0000-0000-000096010000}"/>
    <cellStyle name="Ênfase2 11" xfId="391" xr:uid="{00000000-0005-0000-0000-000097010000}"/>
    <cellStyle name="Ênfase2 12" xfId="392" xr:uid="{00000000-0005-0000-0000-000098010000}"/>
    <cellStyle name="Ênfase2 2" xfId="393" xr:uid="{00000000-0005-0000-0000-000099010000}"/>
    <cellStyle name="Ênfase2 2 2" xfId="394" xr:uid="{00000000-0005-0000-0000-00009A010000}"/>
    <cellStyle name="Ênfase2 2 3" xfId="395" xr:uid="{00000000-0005-0000-0000-00009B010000}"/>
    <cellStyle name="Ênfase2 2 4" xfId="396" xr:uid="{00000000-0005-0000-0000-00009C010000}"/>
    <cellStyle name="Ênfase2 2 5" xfId="397" xr:uid="{00000000-0005-0000-0000-00009D010000}"/>
    <cellStyle name="Ênfase2 2 6" xfId="398" xr:uid="{00000000-0005-0000-0000-00009E010000}"/>
    <cellStyle name="Ênfase2 3" xfId="399" xr:uid="{00000000-0005-0000-0000-00009F010000}"/>
    <cellStyle name="Ênfase2 4" xfId="400" xr:uid="{00000000-0005-0000-0000-0000A0010000}"/>
    <cellStyle name="Ênfase2 5" xfId="401" xr:uid="{00000000-0005-0000-0000-0000A1010000}"/>
    <cellStyle name="Ênfase2 6" xfId="402" xr:uid="{00000000-0005-0000-0000-0000A2010000}"/>
    <cellStyle name="Ênfase2 7" xfId="403" xr:uid="{00000000-0005-0000-0000-0000A3010000}"/>
    <cellStyle name="Ênfase2 8" xfId="404" xr:uid="{00000000-0005-0000-0000-0000A4010000}"/>
    <cellStyle name="Ênfase2 9" xfId="405" xr:uid="{00000000-0005-0000-0000-0000A5010000}"/>
    <cellStyle name="Ênfase3 10" xfId="406" xr:uid="{00000000-0005-0000-0000-0000A6010000}"/>
    <cellStyle name="Ênfase3 11" xfId="407" xr:uid="{00000000-0005-0000-0000-0000A7010000}"/>
    <cellStyle name="Ênfase3 12" xfId="408" xr:uid="{00000000-0005-0000-0000-0000A8010000}"/>
    <cellStyle name="Ênfase3 2" xfId="409" xr:uid="{00000000-0005-0000-0000-0000A9010000}"/>
    <cellStyle name="Ênfase3 2 2" xfId="410" xr:uid="{00000000-0005-0000-0000-0000AA010000}"/>
    <cellStyle name="Ênfase3 2 3" xfId="411" xr:uid="{00000000-0005-0000-0000-0000AB010000}"/>
    <cellStyle name="Ênfase3 2 4" xfId="412" xr:uid="{00000000-0005-0000-0000-0000AC010000}"/>
    <cellStyle name="Ênfase3 2 5" xfId="413" xr:uid="{00000000-0005-0000-0000-0000AD010000}"/>
    <cellStyle name="Ênfase3 2 6" xfId="414" xr:uid="{00000000-0005-0000-0000-0000AE010000}"/>
    <cellStyle name="Ênfase3 3" xfId="415" xr:uid="{00000000-0005-0000-0000-0000AF010000}"/>
    <cellStyle name="Ênfase3 4" xfId="416" xr:uid="{00000000-0005-0000-0000-0000B0010000}"/>
    <cellStyle name="Ênfase3 5" xfId="417" xr:uid="{00000000-0005-0000-0000-0000B1010000}"/>
    <cellStyle name="Ênfase3 6" xfId="418" xr:uid="{00000000-0005-0000-0000-0000B2010000}"/>
    <cellStyle name="Ênfase3 7" xfId="419" xr:uid="{00000000-0005-0000-0000-0000B3010000}"/>
    <cellStyle name="Ênfase3 8" xfId="420" xr:uid="{00000000-0005-0000-0000-0000B4010000}"/>
    <cellStyle name="Ênfase3 9" xfId="421" xr:uid="{00000000-0005-0000-0000-0000B5010000}"/>
    <cellStyle name="Ênfase4 10" xfId="422" xr:uid="{00000000-0005-0000-0000-0000B6010000}"/>
    <cellStyle name="Ênfase4 11" xfId="423" xr:uid="{00000000-0005-0000-0000-0000B7010000}"/>
    <cellStyle name="Ênfase4 12" xfId="424" xr:uid="{00000000-0005-0000-0000-0000B8010000}"/>
    <cellStyle name="Ênfase4 2" xfId="425" xr:uid="{00000000-0005-0000-0000-0000B9010000}"/>
    <cellStyle name="Ênfase4 2 2" xfId="426" xr:uid="{00000000-0005-0000-0000-0000BA010000}"/>
    <cellStyle name="Ênfase4 2 3" xfId="427" xr:uid="{00000000-0005-0000-0000-0000BB010000}"/>
    <cellStyle name="Ênfase4 2 4" xfId="428" xr:uid="{00000000-0005-0000-0000-0000BC010000}"/>
    <cellStyle name="Ênfase4 2 5" xfId="429" xr:uid="{00000000-0005-0000-0000-0000BD010000}"/>
    <cellStyle name="Ênfase4 2 6" xfId="430" xr:uid="{00000000-0005-0000-0000-0000BE010000}"/>
    <cellStyle name="Ênfase4 3" xfId="431" xr:uid="{00000000-0005-0000-0000-0000BF010000}"/>
    <cellStyle name="Ênfase4 4" xfId="432" xr:uid="{00000000-0005-0000-0000-0000C0010000}"/>
    <cellStyle name="Ênfase4 5" xfId="433" xr:uid="{00000000-0005-0000-0000-0000C1010000}"/>
    <cellStyle name="Ênfase4 6" xfId="434" xr:uid="{00000000-0005-0000-0000-0000C2010000}"/>
    <cellStyle name="Ênfase4 7" xfId="435" xr:uid="{00000000-0005-0000-0000-0000C3010000}"/>
    <cellStyle name="Ênfase4 8" xfId="436" xr:uid="{00000000-0005-0000-0000-0000C4010000}"/>
    <cellStyle name="Ênfase4 9" xfId="437" xr:uid="{00000000-0005-0000-0000-0000C5010000}"/>
    <cellStyle name="Ênfase5 10" xfId="438" xr:uid="{00000000-0005-0000-0000-0000C6010000}"/>
    <cellStyle name="Ênfase5 11" xfId="439" xr:uid="{00000000-0005-0000-0000-0000C7010000}"/>
    <cellStyle name="Ênfase5 12" xfId="440" xr:uid="{00000000-0005-0000-0000-0000C8010000}"/>
    <cellStyle name="Ênfase5 2" xfId="441" xr:uid="{00000000-0005-0000-0000-0000C9010000}"/>
    <cellStyle name="Ênfase5 2 2" xfId="442" xr:uid="{00000000-0005-0000-0000-0000CA010000}"/>
    <cellStyle name="Ênfase5 2 3" xfId="443" xr:uid="{00000000-0005-0000-0000-0000CB010000}"/>
    <cellStyle name="Ênfase5 2 4" xfId="444" xr:uid="{00000000-0005-0000-0000-0000CC010000}"/>
    <cellStyle name="Ênfase5 2 5" xfId="445" xr:uid="{00000000-0005-0000-0000-0000CD010000}"/>
    <cellStyle name="Ênfase5 2 6" xfId="446" xr:uid="{00000000-0005-0000-0000-0000CE010000}"/>
    <cellStyle name="Ênfase5 3" xfId="447" xr:uid="{00000000-0005-0000-0000-0000CF010000}"/>
    <cellStyle name="Ênfase5 4" xfId="448" xr:uid="{00000000-0005-0000-0000-0000D0010000}"/>
    <cellStyle name="Ênfase5 5" xfId="449" xr:uid="{00000000-0005-0000-0000-0000D1010000}"/>
    <cellStyle name="Ênfase5 6" xfId="450" xr:uid="{00000000-0005-0000-0000-0000D2010000}"/>
    <cellStyle name="Ênfase5 7" xfId="451" xr:uid="{00000000-0005-0000-0000-0000D3010000}"/>
    <cellStyle name="Ênfase5 8" xfId="452" xr:uid="{00000000-0005-0000-0000-0000D4010000}"/>
    <cellStyle name="Ênfase5 9" xfId="453" xr:uid="{00000000-0005-0000-0000-0000D5010000}"/>
    <cellStyle name="Ênfase6 10" xfId="454" xr:uid="{00000000-0005-0000-0000-0000D6010000}"/>
    <cellStyle name="Ênfase6 11" xfId="455" xr:uid="{00000000-0005-0000-0000-0000D7010000}"/>
    <cellStyle name="Ênfase6 12" xfId="456" xr:uid="{00000000-0005-0000-0000-0000D8010000}"/>
    <cellStyle name="Ênfase6 2" xfId="457" xr:uid="{00000000-0005-0000-0000-0000D9010000}"/>
    <cellStyle name="Ênfase6 2 2" xfId="458" xr:uid="{00000000-0005-0000-0000-0000DA010000}"/>
    <cellStyle name="Ênfase6 2 3" xfId="459" xr:uid="{00000000-0005-0000-0000-0000DB010000}"/>
    <cellStyle name="Ênfase6 2 4" xfId="460" xr:uid="{00000000-0005-0000-0000-0000DC010000}"/>
    <cellStyle name="Ênfase6 2 5" xfId="461" xr:uid="{00000000-0005-0000-0000-0000DD010000}"/>
    <cellStyle name="Ênfase6 2 6" xfId="462" xr:uid="{00000000-0005-0000-0000-0000DE010000}"/>
    <cellStyle name="Ênfase6 3" xfId="463" xr:uid="{00000000-0005-0000-0000-0000DF010000}"/>
    <cellStyle name="Ênfase6 4" xfId="464" xr:uid="{00000000-0005-0000-0000-0000E0010000}"/>
    <cellStyle name="Ênfase6 5" xfId="465" xr:uid="{00000000-0005-0000-0000-0000E1010000}"/>
    <cellStyle name="Ênfase6 6" xfId="466" xr:uid="{00000000-0005-0000-0000-0000E2010000}"/>
    <cellStyle name="Ênfase6 7" xfId="467" xr:uid="{00000000-0005-0000-0000-0000E3010000}"/>
    <cellStyle name="Ênfase6 8" xfId="468" xr:uid="{00000000-0005-0000-0000-0000E4010000}"/>
    <cellStyle name="Ênfase6 9" xfId="469" xr:uid="{00000000-0005-0000-0000-0000E5010000}"/>
    <cellStyle name="Entrada 10" xfId="470" xr:uid="{00000000-0005-0000-0000-0000E6010000}"/>
    <cellStyle name="Entrada 10 2" xfId="928" xr:uid="{00000000-0005-0000-0000-0000E7010000}"/>
    <cellStyle name="Entrada 10_Plan1" xfId="995" xr:uid="{00000000-0005-0000-0000-0000E8010000}"/>
    <cellStyle name="Entrada 11" xfId="471" xr:uid="{00000000-0005-0000-0000-0000E9010000}"/>
    <cellStyle name="Entrada 11 2" xfId="929" xr:uid="{00000000-0005-0000-0000-0000EA010000}"/>
    <cellStyle name="Entrada 11_Plan1" xfId="994" xr:uid="{00000000-0005-0000-0000-0000EB010000}"/>
    <cellStyle name="Entrada 12" xfId="472" xr:uid="{00000000-0005-0000-0000-0000EC010000}"/>
    <cellStyle name="Entrada 12 2" xfId="930" xr:uid="{00000000-0005-0000-0000-0000ED010000}"/>
    <cellStyle name="Entrada 12_Plan1" xfId="993" xr:uid="{00000000-0005-0000-0000-0000EE010000}"/>
    <cellStyle name="Entrada 2" xfId="473" xr:uid="{00000000-0005-0000-0000-0000EF010000}"/>
    <cellStyle name="Entrada 2 2" xfId="474" xr:uid="{00000000-0005-0000-0000-0000F0010000}"/>
    <cellStyle name="Entrada 2 2 2" xfId="932" xr:uid="{00000000-0005-0000-0000-0000F1010000}"/>
    <cellStyle name="Entrada 2 2_Plan1" xfId="991" xr:uid="{00000000-0005-0000-0000-0000F2010000}"/>
    <cellStyle name="Entrada 2 3" xfId="475" xr:uid="{00000000-0005-0000-0000-0000F3010000}"/>
    <cellStyle name="Entrada 2 3 2" xfId="933" xr:uid="{00000000-0005-0000-0000-0000F4010000}"/>
    <cellStyle name="Entrada 2 3_Plan1" xfId="990" xr:uid="{00000000-0005-0000-0000-0000F5010000}"/>
    <cellStyle name="Entrada 2 4" xfId="476" xr:uid="{00000000-0005-0000-0000-0000F6010000}"/>
    <cellStyle name="Entrada 2 4 2" xfId="934" xr:uid="{00000000-0005-0000-0000-0000F7010000}"/>
    <cellStyle name="Entrada 2 4_Plan1" xfId="989" xr:uid="{00000000-0005-0000-0000-0000F8010000}"/>
    <cellStyle name="Entrada 2 5" xfId="477" xr:uid="{00000000-0005-0000-0000-0000F9010000}"/>
    <cellStyle name="Entrada 2 5 2" xfId="935" xr:uid="{00000000-0005-0000-0000-0000FA010000}"/>
    <cellStyle name="Entrada 2 5_Plan1" xfId="988" xr:uid="{00000000-0005-0000-0000-0000FB010000}"/>
    <cellStyle name="Entrada 2 6" xfId="478" xr:uid="{00000000-0005-0000-0000-0000FC010000}"/>
    <cellStyle name="Entrada 2 6 2" xfId="936" xr:uid="{00000000-0005-0000-0000-0000FD010000}"/>
    <cellStyle name="Entrada 2 6_Plan1" xfId="987" xr:uid="{00000000-0005-0000-0000-0000FE010000}"/>
    <cellStyle name="Entrada 2 7" xfId="931" xr:uid="{00000000-0005-0000-0000-0000FF010000}"/>
    <cellStyle name="Entrada 2_Plan1" xfId="992" xr:uid="{00000000-0005-0000-0000-000000020000}"/>
    <cellStyle name="Entrada 3" xfId="479" xr:uid="{00000000-0005-0000-0000-000001020000}"/>
    <cellStyle name="Entrada 3 2" xfId="937" xr:uid="{00000000-0005-0000-0000-000002020000}"/>
    <cellStyle name="Entrada 3_Plan1" xfId="986" xr:uid="{00000000-0005-0000-0000-000003020000}"/>
    <cellStyle name="Entrada 4" xfId="480" xr:uid="{00000000-0005-0000-0000-000004020000}"/>
    <cellStyle name="Entrada 4 2" xfId="938" xr:uid="{00000000-0005-0000-0000-000005020000}"/>
    <cellStyle name="Entrada 4_Plan1" xfId="985" xr:uid="{00000000-0005-0000-0000-000006020000}"/>
    <cellStyle name="Entrada 5" xfId="481" xr:uid="{00000000-0005-0000-0000-000007020000}"/>
    <cellStyle name="Entrada 5 2" xfId="939" xr:uid="{00000000-0005-0000-0000-000008020000}"/>
    <cellStyle name="Entrada 5_Plan1" xfId="984" xr:uid="{00000000-0005-0000-0000-000009020000}"/>
    <cellStyle name="Entrada 6" xfId="482" xr:uid="{00000000-0005-0000-0000-00000A020000}"/>
    <cellStyle name="Entrada 6 2" xfId="940" xr:uid="{00000000-0005-0000-0000-00000B020000}"/>
    <cellStyle name="Entrada 6_Plan1" xfId="983" xr:uid="{00000000-0005-0000-0000-00000C020000}"/>
    <cellStyle name="Entrada 7" xfId="483" xr:uid="{00000000-0005-0000-0000-00000D020000}"/>
    <cellStyle name="Entrada 7 2" xfId="941" xr:uid="{00000000-0005-0000-0000-00000E020000}"/>
    <cellStyle name="Entrada 7_Plan1" xfId="982" xr:uid="{00000000-0005-0000-0000-00000F020000}"/>
    <cellStyle name="Entrada 8" xfId="484" xr:uid="{00000000-0005-0000-0000-000010020000}"/>
    <cellStyle name="Entrada 8 2" xfId="942" xr:uid="{00000000-0005-0000-0000-000011020000}"/>
    <cellStyle name="Entrada 8_Plan1" xfId="981" xr:uid="{00000000-0005-0000-0000-000012020000}"/>
    <cellStyle name="Entrada 9" xfId="485" xr:uid="{00000000-0005-0000-0000-000013020000}"/>
    <cellStyle name="Entrada 9 2" xfId="943" xr:uid="{00000000-0005-0000-0000-000014020000}"/>
    <cellStyle name="Entrada 9_Plan1" xfId="980" xr:uid="{00000000-0005-0000-0000-000015020000}"/>
    <cellStyle name="Esquerda" xfId="486" xr:uid="{00000000-0005-0000-0000-000016020000}"/>
    <cellStyle name="estimativa" xfId="487" xr:uid="{00000000-0005-0000-0000-000017020000}"/>
    <cellStyle name="Euro" xfId="488" xr:uid="{00000000-0005-0000-0000-000018020000}"/>
    <cellStyle name="Euro 2" xfId="489" xr:uid="{00000000-0005-0000-0000-000019020000}"/>
    <cellStyle name="Euro_Base indicadores" xfId="490" xr:uid="{00000000-0005-0000-0000-00001A020000}"/>
    <cellStyle name="Hyperlink 2" xfId="491" xr:uid="{00000000-0005-0000-0000-00001B020000}"/>
    <cellStyle name="Hyperlink 2 2" xfId="492" xr:uid="{00000000-0005-0000-0000-00001C020000}"/>
    <cellStyle name="Hyperlink 2_APURAÇÃO DA MARGEM" xfId="493" xr:uid="{00000000-0005-0000-0000-00001D020000}"/>
    <cellStyle name="Incorreto 10" xfId="494" xr:uid="{00000000-0005-0000-0000-00001E020000}"/>
    <cellStyle name="Incorreto 11" xfId="495" xr:uid="{00000000-0005-0000-0000-00001F020000}"/>
    <cellStyle name="Incorreto 12" xfId="496" xr:uid="{00000000-0005-0000-0000-000020020000}"/>
    <cellStyle name="Incorreto 2" xfId="497" xr:uid="{00000000-0005-0000-0000-000021020000}"/>
    <cellStyle name="Incorreto 2 2" xfId="498" xr:uid="{00000000-0005-0000-0000-000022020000}"/>
    <cellStyle name="Incorreto 2 3" xfId="499" xr:uid="{00000000-0005-0000-0000-000023020000}"/>
    <cellStyle name="Incorreto 2 4" xfId="500" xr:uid="{00000000-0005-0000-0000-000024020000}"/>
    <cellStyle name="Incorreto 2 5" xfId="501" xr:uid="{00000000-0005-0000-0000-000025020000}"/>
    <cellStyle name="Incorreto 2 6" xfId="502" xr:uid="{00000000-0005-0000-0000-000026020000}"/>
    <cellStyle name="Incorreto 3" xfId="503" xr:uid="{00000000-0005-0000-0000-000027020000}"/>
    <cellStyle name="Incorreto 4" xfId="504" xr:uid="{00000000-0005-0000-0000-000028020000}"/>
    <cellStyle name="Incorreto 5" xfId="505" xr:uid="{00000000-0005-0000-0000-000029020000}"/>
    <cellStyle name="Incorreto 6" xfId="506" xr:uid="{00000000-0005-0000-0000-00002A020000}"/>
    <cellStyle name="Incorreto 7" xfId="507" xr:uid="{00000000-0005-0000-0000-00002B020000}"/>
    <cellStyle name="Incorreto 8" xfId="508" xr:uid="{00000000-0005-0000-0000-00002C020000}"/>
    <cellStyle name="Incorreto 9" xfId="509" xr:uid="{00000000-0005-0000-0000-00002D020000}"/>
    <cellStyle name="Indentado" xfId="510" xr:uid="{00000000-0005-0000-0000-00002E020000}"/>
    <cellStyle name="ins:prd" xfId="511" xr:uid="{00000000-0005-0000-0000-00002F020000}"/>
    <cellStyle name="la22" xfId="512" xr:uid="{00000000-0005-0000-0000-000030020000}"/>
    <cellStyle name="la22 2" xfId="944" xr:uid="{00000000-0005-0000-0000-000031020000}"/>
    <cellStyle name="la22_Plan1" xfId="979" xr:uid="{00000000-0005-0000-0000-000032020000}"/>
    <cellStyle name="MENU" xfId="513" xr:uid="{00000000-0005-0000-0000-000033020000}"/>
    <cellStyle name="mes" xfId="514" xr:uid="{00000000-0005-0000-0000-000034020000}"/>
    <cellStyle name="Milhar" xfId="515" xr:uid="{00000000-0005-0000-0000-000035020000}"/>
    <cellStyle name="Moeda 2 10" xfId="516" xr:uid="{00000000-0005-0000-0000-000036020000}"/>
    <cellStyle name="Moeda 2 11" xfId="517" xr:uid="{00000000-0005-0000-0000-000037020000}"/>
    <cellStyle name="Moeda 2 12" xfId="518" xr:uid="{00000000-0005-0000-0000-000038020000}"/>
    <cellStyle name="Moeda 2 13" xfId="519" xr:uid="{00000000-0005-0000-0000-000039020000}"/>
    <cellStyle name="Moeda 2 2" xfId="520" xr:uid="{00000000-0005-0000-0000-00003A020000}"/>
    <cellStyle name="Moeda 2 2 2" xfId="521" xr:uid="{00000000-0005-0000-0000-00003B020000}"/>
    <cellStyle name="Moeda 2 2_Base indicadores" xfId="522" xr:uid="{00000000-0005-0000-0000-00003C020000}"/>
    <cellStyle name="Moeda 2 3" xfId="523" xr:uid="{00000000-0005-0000-0000-00003D020000}"/>
    <cellStyle name="Moeda 2 3 2" xfId="524" xr:uid="{00000000-0005-0000-0000-00003E020000}"/>
    <cellStyle name="Moeda 2 4" xfId="525" xr:uid="{00000000-0005-0000-0000-00003F020000}"/>
    <cellStyle name="Moeda 2 4 2" xfId="526" xr:uid="{00000000-0005-0000-0000-000040020000}"/>
    <cellStyle name="Moeda 2 5" xfId="527" xr:uid="{00000000-0005-0000-0000-000041020000}"/>
    <cellStyle name="Moeda 2 5 2" xfId="528" xr:uid="{00000000-0005-0000-0000-000042020000}"/>
    <cellStyle name="Moeda 2 6" xfId="529" xr:uid="{00000000-0005-0000-0000-000043020000}"/>
    <cellStyle name="Moeda 2 6 2" xfId="530" xr:uid="{00000000-0005-0000-0000-000044020000}"/>
    <cellStyle name="Moeda 2 7" xfId="531" xr:uid="{00000000-0005-0000-0000-000045020000}"/>
    <cellStyle name="Moeda 2 7 2" xfId="532" xr:uid="{00000000-0005-0000-0000-000046020000}"/>
    <cellStyle name="Moeda 2 8" xfId="533" xr:uid="{00000000-0005-0000-0000-000047020000}"/>
    <cellStyle name="Moeda 2 9" xfId="534" xr:uid="{00000000-0005-0000-0000-000048020000}"/>
    <cellStyle name="Moeda 3" xfId="535" xr:uid="{00000000-0005-0000-0000-000049020000}"/>
    <cellStyle name="Moeda 3 2" xfId="536" xr:uid="{00000000-0005-0000-0000-00004A020000}"/>
    <cellStyle name="Moeda 3_Base indicadores" xfId="537" xr:uid="{00000000-0005-0000-0000-00004B020000}"/>
    <cellStyle name="Moeda 4" xfId="538" xr:uid="{00000000-0005-0000-0000-00004C020000}"/>
    <cellStyle name="Moeda 4 2" xfId="539" xr:uid="{00000000-0005-0000-0000-00004D020000}"/>
    <cellStyle name="Moeda 4_Base indicadores" xfId="540" xr:uid="{00000000-0005-0000-0000-00004E020000}"/>
    <cellStyle name="Moeda 5" xfId="541" xr:uid="{00000000-0005-0000-0000-00004F020000}"/>
    <cellStyle name="Month-Year" xfId="542" xr:uid="{00000000-0005-0000-0000-000050020000}"/>
    <cellStyle name="MR$" xfId="543" xr:uid="{00000000-0005-0000-0000-000051020000}"/>
    <cellStyle name="MUS$" xfId="544" xr:uid="{00000000-0005-0000-0000-000052020000}"/>
    <cellStyle name="nd" xfId="545" xr:uid="{00000000-0005-0000-0000-000053020000}"/>
    <cellStyle name="Neutra 10" xfId="546" xr:uid="{00000000-0005-0000-0000-000054020000}"/>
    <cellStyle name="Neutra 11" xfId="547" xr:uid="{00000000-0005-0000-0000-000055020000}"/>
    <cellStyle name="Neutra 12" xfId="548" xr:uid="{00000000-0005-0000-0000-000056020000}"/>
    <cellStyle name="Neutra 2" xfId="549" xr:uid="{00000000-0005-0000-0000-000057020000}"/>
    <cellStyle name="Neutra 2 2" xfId="550" xr:uid="{00000000-0005-0000-0000-000058020000}"/>
    <cellStyle name="Neutra 2 3" xfId="551" xr:uid="{00000000-0005-0000-0000-000059020000}"/>
    <cellStyle name="Neutra 2 4" xfId="552" xr:uid="{00000000-0005-0000-0000-00005A020000}"/>
    <cellStyle name="Neutra 2 5" xfId="553" xr:uid="{00000000-0005-0000-0000-00005B020000}"/>
    <cellStyle name="Neutra 2 6" xfId="554" xr:uid="{00000000-0005-0000-0000-00005C020000}"/>
    <cellStyle name="Neutra 3" xfId="555" xr:uid="{00000000-0005-0000-0000-00005D020000}"/>
    <cellStyle name="Neutra 4" xfId="556" xr:uid="{00000000-0005-0000-0000-00005E020000}"/>
    <cellStyle name="Neutra 5" xfId="557" xr:uid="{00000000-0005-0000-0000-00005F020000}"/>
    <cellStyle name="Neutra 6" xfId="558" xr:uid="{00000000-0005-0000-0000-000060020000}"/>
    <cellStyle name="Neutra 7" xfId="559" xr:uid="{00000000-0005-0000-0000-000061020000}"/>
    <cellStyle name="Neutra 8" xfId="560" xr:uid="{00000000-0005-0000-0000-000062020000}"/>
    <cellStyle name="Neutra 9" xfId="561" xr:uid="{00000000-0005-0000-0000-000063020000}"/>
    <cellStyle name="Normal" xfId="0" builtinId="0"/>
    <cellStyle name="Normal 11" xfId="7" xr:uid="{00000000-0005-0000-0000-000065020000}"/>
    <cellStyle name="Normal 11 75" xfId="8" xr:uid="{00000000-0005-0000-0000-000066020000}"/>
    <cellStyle name="Normal 13" xfId="562" xr:uid="{00000000-0005-0000-0000-000067020000}"/>
    <cellStyle name="Normal 2" xfId="4" xr:uid="{00000000-0005-0000-0000-000068020000}"/>
    <cellStyle name="Normal 2 10" xfId="563" xr:uid="{00000000-0005-0000-0000-000069020000}"/>
    <cellStyle name="Normal 2 11" xfId="564" xr:uid="{00000000-0005-0000-0000-00006A020000}"/>
    <cellStyle name="Normal 2 12" xfId="565" xr:uid="{00000000-0005-0000-0000-00006B020000}"/>
    <cellStyle name="Normal 2 13" xfId="566" xr:uid="{00000000-0005-0000-0000-00006C020000}"/>
    <cellStyle name="Normal 2 14" xfId="5" xr:uid="{00000000-0005-0000-0000-00006D020000}"/>
    <cellStyle name="Normal 2 2" xfId="567" xr:uid="{00000000-0005-0000-0000-00006E020000}"/>
    <cellStyle name="Normal 2 2 2" xfId="568" xr:uid="{00000000-0005-0000-0000-00006F020000}"/>
    <cellStyle name="Normal 2 2 2 2" xfId="569" xr:uid="{00000000-0005-0000-0000-000070020000}"/>
    <cellStyle name="Normal 2 2 2 3" xfId="570" xr:uid="{00000000-0005-0000-0000-000071020000}"/>
    <cellStyle name="Normal 2 2 2 4" xfId="571" xr:uid="{00000000-0005-0000-0000-000072020000}"/>
    <cellStyle name="Normal 2 2 2 5" xfId="572" xr:uid="{00000000-0005-0000-0000-000073020000}"/>
    <cellStyle name="Normal 2 2 2 6" xfId="573" xr:uid="{00000000-0005-0000-0000-000074020000}"/>
    <cellStyle name="Normal 2 2 2 7" xfId="574" xr:uid="{00000000-0005-0000-0000-000075020000}"/>
    <cellStyle name="Normal 2 2 3" xfId="575" xr:uid="{00000000-0005-0000-0000-000076020000}"/>
    <cellStyle name="Normal 2 2 4" xfId="576" xr:uid="{00000000-0005-0000-0000-000077020000}"/>
    <cellStyle name="Normal 2 2 5" xfId="577" xr:uid="{00000000-0005-0000-0000-000078020000}"/>
    <cellStyle name="Normal 2 2 6" xfId="578" xr:uid="{00000000-0005-0000-0000-000079020000}"/>
    <cellStyle name="Normal 2 2 7" xfId="579" xr:uid="{00000000-0005-0000-0000-00007A020000}"/>
    <cellStyle name="Normal 2 2 8" xfId="580" xr:uid="{00000000-0005-0000-0000-00007B020000}"/>
    <cellStyle name="Normal 2 2_base (2)" xfId="581" xr:uid="{00000000-0005-0000-0000-00007C020000}"/>
    <cellStyle name="Normal 2 3" xfId="582" xr:uid="{00000000-0005-0000-0000-00007D020000}"/>
    <cellStyle name="Normal 2 3 2" xfId="583" xr:uid="{00000000-0005-0000-0000-00007E020000}"/>
    <cellStyle name="Normal 2 3_Plan1" xfId="584" xr:uid="{00000000-0005-0000-0000-00007F020000}"/>
    <cellStyle name="Normal 2 4" xfId="585" xr:uid="{00000000-0005-0000-0000-000080020000}"/>
    <cellStyle name="Normal 2 5" xfId="586" xr:uid="{00000000-0005-0000-0000-000081020000}"/>
    <cellStyle name="Normal 2 6" xfId="587" xr:uid="{00000000-0005-0000-0000-000082020000}"/>
    <cellStyle name="Normal 2 7" xfId="588" xr:uid="{00000000-0005-0000-0000-000083020000}"/>
    <cellStyle name="Normal 2 8" xfId="589" xr:uid="{00000000-0005-0000-0000-000084020000}"/>
    <cellStyle name="Normal 2 9" xfId="590" xr:uid="{00000000-0005-0000-0000-000085020000}"/>
    <cellStyle name="Normal 2_Plan1" xfId="978" xr:uid="{00000000-0005-0000-0000-000086020000}"/>
    <cellStyle name="Normal 3" xfId="6" xr:uid="{00000000-0005-0000-0000-000087020000}"/>
    <cellStyle name="Normal 3 2" xfId="591" xr:uid="{00000000-0005-0000-0000-000088020000}"/>
    <cellStyle name="Normal 3 3" xfId="592" xr:uid="{00000000-0005-0000-0000-000089020000}"/>
    <cellStyle name="Normal 3_Acompanhamento BENEFICIOS" xfId="593" xr:uid="{00000000-0005-0000-0000-00008A020000}"/>
    <cellStyle name="Normal 4" xfId="594" xr:uid="{00000000-0005-0000-0000-00008B020000}"/>
    <cellStyle name="Normal 4 2" xfId="595" xr:uid="{00000000-0005-0000-0000-00008C020000}"/>
    <cellStyle name="Normal 4_Base indicadores" xfId="596" xr:uid="{00000000-0005-0000-0000-00008D020000}"/>
    <cellStyle name="Normal 5" xfId="597" xr:uid="{00000000-0005-0000-0000-00008E020000}"/>
    <cellStyle name="Normal 6" xfId="598" xr:uid="{00000000-0005-0000-0000-00008F020000}"/>
    <cellStyle name="Normal 7" xfId="599" xr:uid="{00000000-0005-0000-0000-000090020000}"/>
    <cellStyle name="Normal 8" xfId="600" xr:uid="{00000000-0005-0000-0000-000091020000}"/>
    <cellStyle name="Normal 9" xfId="601" xr:uid="{00000000-0005-0000-0000-000092020000}"/>
    <cellStyle name="Nota 10" xfId="602" xr:uid="{00000000-0005-0000-0000-000093020000}"/>
    <cellStyle name="Nota 10 2" xfId="945" xr:uid="{00000000-0005-0000-0000-000094020000}"/>
    <cellStyle name="Nota 11" xfId="603" xr:uid="{00000000-0005-0000-0000-000095020000}"/>
    <cellStyle name="Nota 11 2" xfId="946" xr:uid="{00000000-0005-0000-0000-000096020000}"/>
    <cellStyle name="Nota 12" xfId="604" xr:uid="{00000000-0005-0000-0000-000097020000}"/>
    <cellStyle name="Nota 12 2" xfId="947" xr:uid="{00000000-0005-0000-0000-000098020000}"/>
    <cellStyle name="Nota 2" xfId="605" xr:uid="{00000000-0005-0000-0000-000099020000}"/>
    <cellStyle name="Nota 2 2" xfId="606" xr:uid="{00000000-0005-0000-0000-00009A020000}"/>
    <cellStyle name="Nota 2 2 2" xfId="949" xr:uid="{00000000-0005-0000-0000-00009B020000}"/>
    <cellStyle name="Nota 2 3" xfId="607" xr:uid="{00000000-0005-0000-0000-00009C020000}"/>
    <cellStyle name="Nota 2 3 2" xfId="950" xr:uid="{00000000-0005-0000-0000-00009D020000}"/>
    <cellStyle name="Nota 2 4" xfId="608" xr:uid="{00000000-0005-0000-0000-00009E020000}"/>
    <cellStyle name="Nota 2 4 2" xfId="951" xr:uid="{00000000-0005-0000-0000-00009F020000}"/>
    <cellStyle name="Nota 2 5" xfId="609" xr:uid="{00000000-0005-0000-0000-0000A0020000}"/>
    <cellStyle name="Nota 2 5 2" xfId="952" xr:uid="{00000000-0005-0000-0000-0000A1020000}"/>
    <cellStyle name="Nota 2 6" xfId="610" xr:uid="{00000000-0005-0000-0000-0000A2020000}"/>
    <cellStyle name="Nota 2 6 2" xfId="953" xr:uid="{00000000-0005-0000-0000-0000A3020000}"/>
    <cellStyle name="Nota 2 7" xfId="948" xr:uid="{00000000-0005-0000-0000-0000A4020000}"/>
    <cellStyle name="Nota 2_Plan2" xfId="611" xr:uid="{00000000-0005-0000-0000-0000A5020000}"/>
    <cellStyle name="Nota 3" xfId="612" xr:uid="{00000000-0005-0000-0000-0000A6020000}"/>
    <cellStyle name="Nota 3 2" xfId="954" xr:uid="{00000000-0005-0000-0000-0000A7020000}"/>
    <cellStyle name="Nota 4" xfId="613" xr:uid="{00000000-0005-0000-0000-0000A8020000}"/>
    <cellStyle name="Nota 4 2" xfId="955" xr:uid="{00000000-0005-0000-0000-0000A9020000}"/>
    <cellStyle name="Nota 5" xfId="614" xr:uid="{00000000-0005-0000-0000-0000AA020000}"/>
    <cellStyle name="Nota 5 2" xfId="956" xr:uid="{00000000-0005-0000-0000-0000AB020000}"/>
    <cellStyle name="Nota 6" xfId="615" xr:uid="{00000000-0005-0000-0000-0000AC020000}"/>
    <cellStyle name="Nota 6 2" xfId="957" xr:uid="{00000000-0005-0000-0000-0000AD020000}"/>
    <cellStyle name="Nota 7" xfId="616" xr:uid="{00000000-0005-0000-0000-0000AE020000}"/>
    <cellStyle name="Nota 7 2" xfId="958" xr:uid="{00000000-0005-0000-0000-0000AF020000}"/>
    <cellStyle name="Nota 8" xfId="617" xr:uid="{00000000-0005-0000-0000-0000B0020000}"/>
    <cellStyle name="Nota 8 2" xfId="959" xr:uid="{00000000-0005-0000-0000-0000B1020000}"/>
    <cellStyle name="Nota 9" xfId="618" xr:uid="{00000000-0005-0000-0000-0000B2020000}"/>
    <cellStyle name="Nota 9 2" xfId="960" xr:uid="{00000000-0005-0000-0000-0000B3020000}"/>
    <cellStyle name="Porcentagem" xfId="1" builtinId="5"/>
    <cellStyle name="Porcentagem 2" xfId="3" xr:uid="{00000000-0005-0000-0000-0000B5020000}"/>
    <cellStyle name="Porcentagem 2 10" xfId="619" xr:uid="{00000000-0005-0000-0000-0000B6020000}"/>
    <cellStyle name="Porcentagem 2 11" xfId="620" xr:uid="{00000000-0005-0000-0000-0000B7020000}"/>
    <cellStyle name="Porcentagem 2 12" xfId="621" xr:uid="{00000000-0005-0000-0000-0000B8020000}"/>
    <cellStyle name="Porcentagem 2 13" xfId="622" xr:uid="{00000000-0005-0000-0000-0000B9020000}"/>
    <cellStyle name="Porcentagem 2 14" xfId="623" xr:uid="{00000000-0005-0000-0000-0000BA020000}"/>
    <cellStyle name="Porcentagem 2 15" xfId="624" xr:uid="{00000000-0005-0000-0000-0000BB020000}"/>
    <cellStyle name="Porcentagem 2 16" xfId="625" xr:uid="{00000000-0005-0000-0000-0000BC020000}"/>
    <cellStyle name="Porcentagem 2 17" xfId="626" xr:uid="{00000000-0005-0000-0000-0000BD020000}"/>
    <cellStyle name="Porcentagem 2 18" xfId="627" xr:uid="{00000000-0005-0000-0000-0000BE020000}"/>
    <cellStyle name="Porcentagem 2 2" xfId="628" xr:uid="{00000000-0005-0000-0000-0000BF020000}"/>
    <cellStyle name="Porcentagem 2 2 2" xfId="629" xr:uid="{00000000-0005-0000-0000-0000C0020000}"/>
    <cellStyle name="Porcentagem 2 2 2 2" xfId="630" xr:uid="{00000000-0005-0000-0000-0000C1020000}"/>
    <cellStyle name="Porcentagem 2 2 2 3" xfId="631" xr:uid="{00000000-0005-0000-0000-0000C2020000}"/>
    <cellStyle name="Porcentagem 2 2 2 4" xfId="632" xr:uid="{00000000-0005-0000-0000-0000C3020000}"/>
    <cellStyle name="Porcentagem 2 2 2 5" xfId="633" xr:uid="{00000000-0005-0000-0000-0000C4020000}"/>
    <cellStyle name="Porcentagem 2 2 2 6" xfId="634" xr:uid="{00000000-0005-0000-0000-0000C5020000}"/>
    <cellStyle name="Porcentagem 2 2 3" xfId="635" xr:uid="{00000000-0005-0000-0000-0000C6020000}"/>
    <cellStyle name="Porcentagem 2 2 4" xfId="636" xr:uid="{00000000-0005-0000-0000-0000C7020000}"/>
    <cellStyle name="Porcentagem 2 2 5" xfId="637" xr:uid="{00000000-0005-0000-0000-0000C8020000}"/>
    <cellStyle name="Porcentagem 2 2 6" xfId="638" xr:uid="{00000000-0005-0000-0000-0000C9020000}"/>
    <cellStyle name="Porcentagem 2 3" xfId="639" xr:uid="{00000000-0005-0000-0000-0000CA020000}"/>
    <cellStyle name="Porcentagem 2 4" xfId="640" xr:uid="{00000000-0005-0000-0000-0000CB020000}"/>
    <cellStyle name="Porcentagem 2 5" xfId="641" xr:uid="{00000000-0005-0000-0000-0000CC020000}"/>
    <cellStyle name="Porcentagem 2 6" xfId="642" xr:uid="{00000000-0005-0000-0000-0000CD020000}"/>
    <cellStyle name="Porcentagem 2 7" xfId="643" xr:uid="{00000000-0005-0000-0000-0000CE020000}"/>
    <cellStyle name="Porcentagem 2 8" xfId="644" xr:uid="{00000000-0005-0000-0000-0000CF020000}"/>
    <cellStyle name="Porcentagem 2 9" xfId="645" xr:uid="{00000000-0005-0000-0000-0000D0020000}"/>
    <cellStyle name="Porcentagem 3" xfId="646" xr:uid="{00000000-0005-0000-0000-0000D1020000}"/>
    <cellStyle name="Porcentagem 3 2" xfId="647" xr:uid="{00000000-0005-0000-0000-0000D2020000}"/>
    <cellStyle name="Porcentagem 4" xfId="648" xr:uid="{00000000-0005-0000-0000-0000D3020000}"/>
    <cellStyle name="Porcentagem 5" xfId="649" xr:uid="{00000000-0005-0000-0000-0000D4020000}"/>
    <cellStyle name="PSChar" xfId="650" xr:uid="{00000000-0005-0000-0000-0000D5020000}"/>
    <cellStyle name="PSDate" xfId="651" xr:uid="{00000000-0005-0000-0000-0000D6020000}"/>
    <cellStyle name="PSDec" xfId="652" xr:uid="{00000000-0005-0000-0000-0000D7020000}"/>
    <cellStyle name="PSHeading" xfId="653" xr:uid="{00000000-0005-0000-0000-0000D8020000}"/>
    <cellStyle name="PSInt" xfId="654" xr:uid="{00000000-0005-0000-0000-0000D9020000}"/>
    <cellStyle name="PSSpacer" xfId="655" xr:uid="{00000000-0005-0000-0000-0000DA020000}"/>
    <cellStyle name="R$/kg" xfId="656" xr:uid="{00000000-0005-0000-0000-0000DB020000}"/>
    <cellStyle name="revisado" xfId="657" xr:uid="{00000000-0005-0000-0000-0000DC020000}"/>
    <cellStyle name="Saída 10" xfId="658" xr:uid="{00000000-0005-0000-0000-0000DD020000}"/>
    <cellStyle name="Saída 10 2" xfId="961" xr:uid="{00000000-0005-0000-0000-0000DE020000}"/>
    <cellStyle name="Saída 11" xfId="659" xr:uid="{00000000-0005-0000-0000-0000DF020000}"/>
    <cellStyle name="Saída 11 2" xfId="962" xr:uid="{00000000-0005-0000-0000-0000E0020000}"/>
    <cellStyle name="Saída 12" xfId="660" xr:uid="{00000000-0005-0000-0000-0000E1020000}"/>
    <cellStyle name="Saída 12 2" xfId="963" xr:uid="{00000000-0005-0000-0000-0000E2020000}"/>
    <cellStyle name="Saída 2" xfId="661" xr:uid="{00000000-0005-0000-0000-0000E3020000}"/>
    <cellStyle name="Saída 2 2" xfId="662" xr:uid="{00000000-0005-0000-0000-0000E4020000}"/>
    <cellStyle name="Saída 2 2 2" xfId="965" xr:uid="{00000000-0005-0000-0000-0000E5020000}"/>
    <cellStyle name="Saída 2 3" xfId="663" xr:uid="{00000000-0005-0000-0000-0000E6020000}"/>
    <cellStyle name="Saída 2 3 2" xfId="966" xr:uid="{00000000-0005-0000-0000-0000E7020000}"/>
    <cellStyle name="Saída 2 4" xfId="664" xr:uid="{00000000-0005-0000-0000-0000E8020000}"/>
    <cellStyle name="Saída 2 4 2" xfId="967" xr:uid="{00000000-0005-0000-0000-0000E9020000}"/>
    <cellStyle name="Saída 2 5" xfId="665" xr:uid="{00000000-0005-0000-0000-0000EA020000}"/>
    <cellStyle name="Saída 2 5 2" xfId="968" xr:uid="{00000000-0005-0000-0000-0000EB020000}"/>
    <cellStyle name="Saída 2 6" xfId="666" xr:uid="{00000000-0005-0000-0000-0000EC020000}"/>
    <cellStyle name="Saída 2 6 2" xfId="969" xr:uid="{00000000-0005-0000-0000-0000ED020000}"/>
    <cellStyle name="Saída 2 7" xfId="964" xr:uid="{00000000-0005-0000-0000-0000EE020000}"/>
    <cellStyle name="Saída 2_Plan2" xfId="667" xr:uid="{00000000-0005-0000-0000-0000EF020000}"/>
    <cellStyle name="Saída 3" xfId="668" xr:uid="{00000000-0005-0000-0000-0000F0020000}"/>
    <cellStyle name="Saída 3 2" xfId="970" xr:uid="{00000000-0005-0000-0000-0000F1020000}"/>
    <cellStyle name="Saída 4" xfId="669" xr:uid="{00000000-0005-0000-0000-0000F2020000}"/>
    <cellStyle name="Saída 4 2" xfId="971" xr:uid="{00000000-0005-0000-0000-0000F3020000}"/>
    <cellStyle name="Saída 5" xfId="670" xr:uid="{00000000-0005-0000-0000-0000F4020000}"/>
    <cellStyle name="Saída 5 2" xfId="972" xr:uid="{00000000-0005-0000-0000-0000F5020000}"/>
    <cellStyle name="Saída 6" xfId="671" xr:uid="{00000000-0005-0000-0000-0000F6020000}"/>
    <cellStyle name="Saída 6 2" xfId="973" xr:uid="{00000000-0005-0000-0000-0000F7020000}"/>
    <cellStyle name="Saída 7" xfId="672" xr:uid="{00000000-0005-0000-0000-0000F8020000}"/>
    <cellStyle name="Saída 7 2" xfId="974" xr:uid="{00000000-0005-0000-0000-0000F9020000}"/>
    <cellStyle name="Saída 8" xfId="673" xr:uid="{00000000-0005-0000-0000-0000FA020000}"/>
    <cellStyle name="Saída 8 2" xfId="975" xr:uid="{00000000-0005-0000-0000-0000FB020000}"/>
    <cellStyle name="Saída 9" xfId="674" xr:uid="{00000000-0005-0000-0000-0000FC020000}"/>
    <cellStyle name="Saída 9 2" xfId="976" xr:uid="{00000000-0005-0000-0000-0000FD020000}"/>
    <cellStyle name="SAPBEXaggData" xfId="9" xr:uid="{00000000-0005-0000-0000-0000FE020000}"/>
    <cellStyle name="SAPBEXaggData 2" xfId="906" xr:uid="{00000000-0005-0000-0000-0000FF020000}"/>
    <cellStyle name="SAPBEXaggItem" xfId="10" xr:uid="{00000000-0005-0000-0000-000000030000}"/>
    <cellStyle name="SAPBEXaggItem 2" xfId="907" xr:uid="{00000000-0005-0000-0000-000001030000}"/>
    <cellStyle name="SAPBEXbackground" xfId="11" xr:uid="{00000000-0005-0000-0000-000002030000}"/>
    <cellStyle name="SAPBEXexcBad9" xfId="12" xr:uid="{00000000-0005-0000-0000-000003030000}"/>
    <cellStyle name="SAPBEXexcBad9 2" xfId="908" xr:uid="{00000000-0005-0000-0000-000004030000}"/>
    <cellStyle name="SAPBEXexcGood1" xfId="13" xr:uid="{00000000-0005-0000-0000-000005030000}"/>
    <cellStyle name="SAPBEXexcGood1 2" xfId="909" xr:uid="{00000000-0005-0000-0000-000006030000}"/>
    <cellStyle name="SAPBEXstdData" xfId="14" xr:uid="{00000000-0005-0000-0000-000007030000}"/>
    <cellStyle name="SAPBEXstdData 2" xfId="910" xr:uid="{00000000-0005-0000-0000-000008030000}"/>
    <cellStyle name="Sep. milhar [0]" xfId="675" xr:uid="{00000000-0005-0000-0000-000009030000}"/>
    <cellStyle name="Separador de milhares 10" xfId="676" xr:uid="{00000000-0005-0000-0000-00000A030000}"/>
    <cellStyle name="Separador de milhares 11" xfId="677" xr:uid="{00000000-0005-0000-0000-00000B030000}"/>
    <cellStyle name="Separador de milhares 15" xfId="678" xr:uid="{00000000-0005-0000-0000-00000C030000}"/>
    <cellStyle name="Separador de milhares 2" xfId="2" xr:uid="{00000000-0005-0000-0000-00000D030000}"/>
    <cellStyle name="Separador de milhares 2 10" xfId="679" xr:uid="{00000000-0005-0000-0000-00000E030000}"/>
    <cellStyle name="Separador de milhares 2 11" xfId="680" xr:uid="{00000000-0005-0000-0000-00000F030000}"/>
    <cellStyle name="Separador de milhares 2 12" xfId="681" xr:uid="{00000000-0005-0000-0000-000010030000}"/>
    <cellStyle name="Separador de milhares 2 13" xfId="682" xr:uid="{00000000-0005-0000-0000-000011030000}"/>
    <cellStyle name="Separador de milhares 2 14" xfId="683" xr:uid="{00000000-0005-0000-0000-000012030000}"/>
    <cellStyle name="Separador de milhares 2 15" xfId="684" xr:uid="{00000000-0005-0000-0000-000013030000}"/>
    <cellStyle name="Separador de milhares 2 16" xfId="685" xr:uid="{00000000-0005-0000-0000-000014030000}"/>
    <cellStyle name="Separador de milhares 2 17" xfId="686" xr:uid="{00000000-0005-0000-0000-000015030000}"/>
    <cellStyle name="Separador de milhares 2 18" xfId="687" xr:uid="{00000000-0005-0000-0000-000016030000}"/>
    <cellStyle name="Separador de milhares 2 2" xfId="688" xr:uid="{00000000-0005-0000-0000-000017030000}"/>
    <cellStyle name="Separador de milhares 2 2 10" xfId="689" xr:uid="{00000000-0005-0000-0000-000018030000}"/>
    <cellStyle name="Separador de milhares 2 2 11" xfId="690" xr:uid="{00000000-0005-0000-0000-000019030000}"/>
    <cellStyle name="Separador de milhares 2 2 12" xfId="691" xr:uid="{00000000-0005-0000-0000-00001A030000}"/>
    <cellStyle name="Separador de milhares 2 2 2" xfId="692" xr:uid="{00000000-0005-0000-0000-00001B030000}"/>
    <cellStyle name="Separador de milhares 2 2 2 10" xfId="693" xr:uid="{00000000-0005-0000-0000-00001C030000}"/>
    <cellStyle name="Separador de milhares 2 2 2 11" xfId="694" xr:uid="{00000000-0005-0000-0000-00001D030000}"/>
    <cellStyle name="Separador de milhares 2 2 2 2" xfId="695" xr:uid="{00000000-0005-0000-0000-00001E030000}"/>
    <cellStyle name="Separador de milhares 2 2 2 3" xfId="696" xr:uid="{00000000-0005-0000-0000-00001F030000}"/>
    <cellStyle name="Separador de milhares 2 2 2 4" xfId="697" xr:uid="{00000000-0005-0000-0000-000020030000}"/>
    <cellStyle name="Separador de milhares 2 2 2 5" xfId="698" xr:uid="{00000000-0005-0000-0000-000021030000}"/>
    <cellStyle name="Separador de milhares 2 2 2 6" xfId="699" xr:uid="{00000000-0005-0000-0000-000022030000}"/>
    <cellStyle name="Separador de milhares 2 2 2 7" xfId="700" xr:uid="{00000000-0005-0000-0000-000023030000}"/>
    <cellStyle name="Separador de milhares 2 2 2 8" xfId="701" xr:uid="{00000000-0005-0000-0000-000024030000}"/>
    <cellStyle name="Separador de milhares 2 2 2 9" xfId="702" xr:uid="{00000000-0005-0000-0000-000025030000}"/>
    <cellStyle name="Separador de milhares 2 2 2_Base indicadores" xfId="703" xr:uid="{00000000-0005-0000-0000-000026030000}"/>
    <cellStyle name="Separador de milhares 2 2 3" xfId="704" xr:uid="{00000000-0005-0000-0000-000027030000}"/>
    <cellStyle name="Separador de milhares 2 2 4" xfId="705" xr:uid="{00000000-0005-0000-0000-000028030000}"/>
    <cellStyle name="Separador de milhares 2 2 5" xfId="706" xr:uid="{00000000-0005-0000-0000-000029030000}"/>
    <cellStyle name="Separador de milhares 2 2 6" xfId="707" xr:uid="{00000000-0005-0000-0000-00002A030000}"/>
    <cellStyle name="Separador de milhares 2 2 7" xfId="708" xr:uid="{00000000-0005-0000-0000-00002B030000}"/>
    <cellStyle name="Separador de milhares 2 2 8" xfId="709" xr:uid="{00000000-0005-0000-0000-00002C030000}"/>
    <cellStyle name="Separador de milhares 2 2 9" xfId="710" xr:uid="{00000000-0005-0000-0000-00002D030000}"/>
    <cellStyle name="Separador de milhares 2 2_base (2)" xfId="711" xr:uid="{00000000-0005-0000-0000-00002E030000}"/>
    <cellStyle name="Separador de milhares 2 3" xfId="712" xr:uid="{00000000-0005-0000-0000-00002F030000}"/>
    <cellStyle name="Separador de milhares 2 3 2" xfId="713" xr:uid="{00000000-0005-0000-0000-000030030000}"/>
    <cellStyle name="Separador de milhares 2 3 3" xfId="714" xr:uid="{00000000-0005-0000-0000-000031030000}"/>
    <cellStyle name="Separador de milhares 2 3_base (2)" xfId="715" xr:uid="{00000000-0005-0000-0000-000032030000}"/>
    <cellStyle name="Separador de milhares 2 4" xfId="716" xr:uid="{00000000-0005-0000-0000-000033030000}"/>
    <cellStyle name="Separador de milhares 2 4 2" xfId="717" xr:uid="{00000000-0005-0000-0000-000034030000}"/>
    <cellStyle name="Separador de milhares 2 4 3" xfId="718" xr:uid="{00000000-0005-0000-0000-000035030000}"/>
    <cellStyle name="Separador de milhares 2 4_base (2)" xfId="719" xr:uid="{00000000-0005-0000-0000-000036030000}"/>
    <cellStyle name="Separador de milhares 2 5" xfId="720" xr:uid="{00000000-0005-0000-0000-000037030000}"/>
    <cellStyle name="Separador de milhares 2 5 2" xfId="721" xr:uid="{00000000-0005-0000-0000-000038030000}"/>
    <cellStyle name="Separador de milhares 2 5 3" xfId="722" xr:uid="{00000000-0005-0000-0000-000039030000}"/>
    <cellStyle name="Separador de milhares 2 5_base (2)" xfId="723" xr:uid="{00000000-0005-0000-0000-00003A030000}"/>
    <cellStyle name="Separador de milhares 2 6" xfId="724" xr:uid="{00000000-0005-0000-0000-00003B030000}"/>
    <cellStyle name="Separador de milhares 2 6 2" xfId="725" xr:uid="{00000000-0005-0000-0000-00003C030000}"/>
    <cellStyle name="Separador de milhares 2 6 3" xfId="726" xr:uid="{00000000-0005-0000-0000-00003D030000}"/>
    <cellStyle name="Separador de milhares 2 6_base (2)" xfId="727" xr:uid="{00000000-0005-0000-0000-00003E030000}"/>
    <cellStyle name="Separador de milhares 2 7" xfId="728" xr:uid="{00000000-0005-0000-0000-00003F030000}"/>
    <cellStyle name="Separador de milhares 2 7 2" xfId="729" xr:uid="{00000000-0005-0000-0000-000040030000}"/>
    <cellStyle name="Separador de milhares 2 7 3" xfId="730" xr:uid="{00000000-0005-0000-0000-000041030000}"/>
    <cellStyle name="Separador de milhares 2 7_base (2)" xfId="731" xr:uid="{00000000-0005-0000-0000-000042030000}"/>
    <cellStyle name="Separador de milhares 2 8" xfId="732" xr:uid="{00000000-0005-0000-0000-000043030000}"/>
    <cellStyle name="Separador de milhares 2 8 2" xfId="733" xr:uid="{00000000-0005-0000-0000-000044030000}"/>
    <cellStyle name="Separador de milhares 2 8 3" xfId="734" xr:uid="{00000000-0005-0000-0000-000045030000}"/>
    <cellStyle name="Separador de milhares 2 8_base (2)" xfId="735" xr:uid="{00000000-0005-0000-0000-000046030000}"/>
    <cellStyle name="Separador de milhares 2 9" xfId="736" xr:uid="{00000000-0005-0000-0000-000047030000}"/>
    <cellStyle name="Separador de milhares 3" xfId="737" xr:uid="{00000000-0005-0000-0000-000048030000}"/>
    <cellStyle name="Separador de milhares 3 2" xfId="738" xr:uid="{00000000-0005-0000-0000-000049030000}"/>
    <cellStyle name="Separador de milhares 3 3" xfId="739" xr:uid="{00000000-0005-0000-0000-00004A030000}"/>
    <cellStyle name="Separador de milhares 3_base (2)" xfId="740" xr:uid="{00000000-0005-0000-0000-00004B030000}"/>
    <cellStyle name="Separador de milhares 4" xfId="741" xr:uid="{00000000-0005-0000-0000-00004C030000}"/>
    <cellStyle name="Separador de milhares 4 10" xfId="742" xr:uid="{00000000-0005-0000-0000-00004D030000}"/>
    <cellStyle name="Separador de milhares 4 2" xfId="743" xr:uid="{00000000-0005-0000-0000-00004E030000}"/>
    <cellStyle name="Separador de milhares 4 3" xfId="744" xr:uid="{00000000-0005-0000-0000-00004F030000}"/>
    <cellStyle name="Separador de milhares 4 4" xfId="745" xr:uid="{00000000-0005-0000-0000-000050030000}"/>
    <cellStyle name="Separador de milhares 4 5" xfId="746" xr:uid="{00000000-0005-0000-0000-000051030000}"/>
    <cellStyle name="Separador de milhares 4 6" xfId="747" xr:uid="{00000000-0005-0000-0000-000052030000}"/>
    <cellStyle name="Separador de milhares 4 7" xfId="748" xr:uid="{00000000-0005-0000-0000-000053030000}"/>
    <cellStyle name="Separador de milhares 4 8" xfId="749" xr:uid="{00000000-0005-0000-0000-000054030000}"/>
    <cellStyle name="Separador de milhares 4 9" xfId="750" xr:uid="{00000000-0005-0000-0000-000055030000}"/>
    <cellStyle name="Separador de milhares 4_base (2)" xfId="751" xr:uid="{00000000-0005-0000-0000-000056030000}"/>
    <cellStyle name="Separador de milhares 5" xfId="752" xr:uid="{00000000-0005-0000-0000-000057030000}"/>
    <cellStyle name="Separador de milhares 5 2" xfId="753" xr:uid="{00000000-0005-0000-0000-000058030000}"/>
    <cellStyle name="Separador de milhares 5 3" xfId="754" xr:uid="{00000000-0005-0000-0000-000059030000}"/>
    <cellStyle name="Separador de milhares 5_base (2)" xfId="755" xr:uid="{00000000-0005-0000-0000-00005A030000}"/>
    <cellStyle name="Separador de milhares 6" xfId="756" xr:uid="{00000000-0005-0000-0000-00005B030000}"/>
    <cellStyle name="Separador de milhares 6 2" xfId="757" xr:uid="{00000000-0005-0000-0000-00005C030000}"/>
    <cellStyle name="Separador de milhares 6_Base indicadores" xfId="758" xr:uid="{00000000-0005-0000-0000-00005D030000}"/>
    <cellStyle name="Separador de milhares 7" xfId="759" xr:uid="{00000000-0005-0000-0000-00005E030000}"/>
    <cellStyle name="Separador de milhares 7 2" xfId="760" xr:uid="{00000000-0005-0000-0000-00005F030000}"/>
    <cellStyle name="Separador de milhares 8" xfId="761" xr:uid="{00000000-0005-0000-0000-000060030000}"/>
    <cellStyle name="Separador de milhares 8 2" xfId="762" xr:uid="{00000000-0005-0000-0000-000061030000}"/>
    <cellStyle name="Separador de milhares 8 3" xfId="763" xr:uid="{00000000-0005-0000-0000-000062030000}"/>
    <cellStyle name="Separador de milhares 8_base (2)" xfId="764" xr:uid="{00000000-0005-0000-0000-000063030000}"/>
    <cellStyle name="Separador de milhares 9" xfId="765" xr:uid="{00000000-0005-0000-0000-000064030000}"/>
    <cellStyle name="Separador de milhares 9 2" xfId="766" xr:uid="{00000000-0005-0000-0000-000065030000}"/>
    <cellStyle name="TERMINAL" xfId="767" xr:uid="{00000000-0005-0000-0000-000066030000}"/>
    <cellStyle name="Texto de Aviso 10" xfId="768" xr:uid="{00000000-0005-0000-0000-000067030000}"/>
    <cellStyle name="Texto de Aviso 11" xfId="769" xr:uid="{00000000-0005-0000-0000-000068030000}"/>
    <cellStyle name="Texto de Aviso 12" xfId="770" xr:uid="{00000000-0005-0000-0000-000069030000}"/>
    <cellStyle name="Texto de Aviso 2" xfId="771" xr:uid="{00000000-0005-0000-0000-00006A030000}"/>
    <cellStyle name="Texto de Aviso 2 2" xfId="772" xr:uid="{00000000-0005-0000-0000-00006B030000}"/>
    <cellStyle name="Texto de Aviso 2 3" xfId="773" xr:uid="{00000000-0005-0000-0000-00006C030000}"/>
    <cellStyle name="Texto de Aviso 2 4" xfId="774" xr:uid="{00000000-0005-0000-0000-00006D030000}"/>
    <cellStyle name="Texto de Aviso 2 5" xfId="775" xr:uid="{00000000-0005-0000-0000-00006E030000}"/>
    <cellStyle name="Texto de Aviso 2 6" xfId="776" xr:uid="{00000000-0005-0000-0000-00006F030000}"/>
    <cellStyle name="Texto de Aviso 3" xfId="777" xr:uid="{00000000-0005-0000-0000-000070030000}"/>
    <cellStyle name="Texto de Aviso 4" xfId="778" xr:uid="{00000000-0005-0000-0000-000071030000}"/>
    <cellStyle name="Texto de Aviso 5" xfId="779" xr:uid="{00000000-0005-0000-0000-000072030000}"/>
    <cellStyle name="Texto de Aviso 6" xfId="780" xr:uid="{00000000-0005-0000-0000-000073030000}"/>
    <cellStyle name="Texto de Aviso 7" xfId="781" xr:uid="{00000000-0005-0000-0000-000074030000}"/>
    <cellStyle name="Texto de Aviso 8" xfId="782" xr:uid="{00000000-0005-0000-0000-000075030000}"/>
    <cellStyle name="Texto de Aviso 9" xfId="783" xr:uid="{00000000-0005-0000-0000-000076030000}"/>
    <cellStyle name="Texto Explicativo 10" xfId="784" xr:uid="{00000000-0005-0000-0000-000077030000}"/>
    <cellStyle name="Texto Explicativo 11" xfId="785" xr:uid="{00000000-0005-0000-0000-000078030000}"/>
    <cellStyle name="Texto Explicativo 12" xfId="786" xr:uid="{00000000-0005-0000-0000-000079030000}"/>
    <cellStyle name="Texto Explicativo 2" xfId="787" xr:uid="{00000000-0005-0000-0000-00007A030000}"/>
    <cellStyle name="Texto Explicativo 2 2" xfId="788" xr:uid="{00000000-0005-0000-0000-00007B030000}"/>
    <cellStyle name="Texto Explicativo 2 3" xfId="789" xr:uid="{00000000-0005-0000-0000-00007C030000}"/>
    <cellStyle name="Texto Explicativo 2 4" xfId="790" xr:uid="{00000000-0005-0000-0000-00007D030000}"/>
    <cellStyle name="Texto Explicativo 2 5" xfId="791" xr:uid="{00000000-0005-0000-0000-00007E030000}"/>
    <cellStyle name="Texto Explicativo 2 6" xfId="792" xr:uid="{00000000-0005-0000-0000-00007F030000}"/>
    <cellStyle name="Texto Explicativo 3" xfId="793" xr:uid="{00000000-0005-0000-0000-000080030000}"/>
    <cellStyle name="Texto Explicativo 4" xfId="794" xr:uid="{00000000-0005-0000-0000-000081030000}"/>
    <cellStyle name="Texto Explicativo 5" xfId="795" xr:uid="{00000000-0005-0000-0000-000082030000}"/>
    <cellStyle name="Texto Explicativo 6" xfId="796" xr:uid="{00000000-0005-0000-0000-000083030000}"/>
    <cellStyle name="Texto Explicativo 7" xfId="797" xr:uid="{00000000-0005-0000-0000-000084030000}"/>
    <cellStyle name="Texto Explicativo 8" xfId="798" xr:uid="{00000000-0005-0000-0000-000085030000}"/>
    <cellStyle name="Texto Explicativo 9" xfId="799" xr:uid="{00000000-0005-0000-0000-000086030000}"/>
    <cellStyle name="titulo" xfId="800" xr:uid="{00000000-0005-0000-0000-000087030000}"/>
    <cellStyle name="Título 1 10" xfId="801" xr:uid="{00000000-0005-0000-0000-000088030000}"/>
    <cellStyle name="Título 1 11" xfId="802" xr:uid="{00000000-0005-0000-0000-000089030000}"/>
    <cellStyle name="Título 1 12" xfId="803" xr:uid="{00000000-0005-0000-0000-00008A030000}"/>
    <cellStyle name="Título 1 2" xfId="804" xr:uid="{00000000-0005-0000-0000-00008B030000}"/>
    <cellStyle name="Título 1 2 2" xfId="805" xr:uid="{00000000-0005-0000-0000-00008C030000}"/>
    <cellStyle name="Título 1 2 3" xfId="806" xr:uid="{00000000-0005-0000-0000-00008D030000}"/>
    <cellStyle name="Título 1 2 4" xfId="807" xr:uid="{00000000-0005-0000-0000-00008E030000}"/>
    <cellStyle name="Título 1 2 5" xfId="808" xr:uid="{00000000-0005-0000-0000-00008F030000}"/>
    <cellStyle name="Título 1 2 6" xfId="809" xr:uid="{00000000-0005-0000-0000-000090030000}"/>
    <cellStyle name="Título 1 2_Plan2" xfId="810" xr:uid="{00000000-0005-0000-0000-000091030000}"/>
    <cellStyle name="Título 1 3" xfId="811" xr:uid="{00000000-0005-0000-0000-000092030000}"/>
    <cellStyle name="Título 1 4" xfId="812" xr:uid="{00000000-0005-0000-0000-000093030000}"/>
    <cellStyle name="Título 1 5" xfId="813" xr:uid="{00000000-0005-0000-0000-000094030000}"/>
    <cellStyle name="Título 1 6" xfId="814" xr:uid="{00000000-0005-0000-0000-000095030000}"/>
    <cellStyle name="Título 1 7" xfId="815" xr:uid="{00000000-0005-0000-0000-000096030000}"/>
    <cellStyle name="Título 1 8" xfId="816" xr:uid="{00000000-0005-0000-0000-000097030000}"/>
    <cellStyle name="Título 1 9" xfId="817" xr:uid="{00000000-0005-0000-0000-000098030000}"/>
    <cellStyle name="Título 10" xfId="818" xr:uid="{00000000-0005-0000-0000-000099030000}"/>
    <cellStyle name="Título 11" xfId="819" xr:uid="{00000000-0005-0000-0000-00009A030000}"/>
    <cellStyle name="Título 12" xfId="820" xr:uid="{00000000-0005-0000-0000-00009B030000}"/>
    <cellStyle name="Título 13" xfId="821" xr:uid="{00000000-0005-0000-0000-00009C030000}"/>
    <cellStyle name="Título 14" xfId="822" xr:uid="{00000000-0005-0000-0000-00009D030000}"/>
    <cellStyle name="Título 15" xfId="823" xr:uid="{00000000-0005-0000-0000-00009E030000}"/>
    <cellStyle name="titulo 2" xfId="977" xr:uid="{00000000-0005-0000-0000-00009F030000}"/>
    <cellStyle name="Título 2 10" xfId="824" xr:uid="{00000000-0005-0000-0000-0000A0030000}"/>
    <cellStyle name="Título 2 11" xfId="825" xr:uid="{00000000-0005-0000-0000-0000A1030000}"/>
    <cellStyle name="Título 2 12" xfId="826" xr:uid="{00000000-0005-0000-0000-0000A2030000}"/>
    <cellStyle name="Título 2 2" xfId="827" xr:uid="{00000000-0005-0000-0000-0000A3030000}"/>
    <cellStyle name="Título 2 2 2" xfId="828" xr:uid="{00000000-0005-0000-0000-0000A4030000}"/>
    <cellStyle name="Título 2 2 3" xfId="829" xr:uid="{00000000-0005-0000-0000-0000A5030000}"/>
    <cellStyle name="Título 2 2 4" xfId="830" xr:uid="{00000000-0005-0000-0000-0000A6030000}"/>
    <cellStyle name="Título 2 2 5" xfId="831" xr:uid="{00000000-0005-0000-0000-0000A7030000}"/>
    <cellStyle name="Título 2 2 6" xfId="832" xr:uid="{00000000-0005-0000-0000-0000A8030000}"/>
    <cellStyle name="Título 2 2_Plan2" xfId="833" xr:uid="{00000000-0005-0000-0000-0000A9030000}"/>
    <cellStyle name="Título 2 3" xfId="834" xr:uid="{00000000-0005-0000-0000-0000AA030000}"/>
    <cellStyle name="Título 2 4" xfId="835" xr:uid="{00000000-0005-0000-0000-0000AB030000}"/>
    <cellStyle name="Título 2 5" xfId="836" xr:uid="{00000000-0005-0000-0000-0000AC030000}"/>
    <cellStyle name="Título 2 6" xfId="837" xr:uid="{00000000-0005-0000-0000-0000AD030000}"/>
    <cellStyle name="Título 2 7" xfId="838" xr:uid="{00000000-0005-0000-0000-0000AE030000}"/>
    <cellStyle name="Título 2 8" xfId="839" xr:uid="{00000000-0005-0000-0000-0000AF030000}"/>
    <cellStyle name="Título 2 9" xfId="840" xr:uid="{00000000-0005-0000-0000-0000B0030000}"/>
    <cellStyle name="titulo 3" xfId="1031" xr:uid="{00000000-0005-0000-0000-0000B1030000}"/>
    <cellStyle name="Título 3 10" xfId="841" xr:uid="{00000000-0005-0000-0000-0000B2030000}"/>
    <cellStyle name="Título 3 11" xfId="842" xr:uid="{00000000-0005-0000-0000-0000B3030000}"/>
    <cellStyle name="Título 3 12" xfId="843" xr:uid="{00000000-0005-0000-0000-0000B4030000}"/>
    <cellStyle name="Título 3 2" xfId="844" xr:uid="{00000000-0005-0000-0000-0000B5030000}"/>
    <cellStyle name="Título 3 2 2" xfId="845" xr:uid="{00000000-0005-0000-0000-0000B6030000}"/>
    <cellStyle name="Título 3 2 3" xfId="846" xr:uid="{00000000-0005-0000-0000-0000B7030000}"/>
    <cellStyle name="Título 3 2 4" xfId="847" xr:uid="{00000000-0005-0000-0000-0000B8030000}"/>
    <cellStyle name="Título 3 2 5" xfId="848" xr:uid="{00000000-0005-0000-0000-0000B9030000}"/>
    <cellStyle name="Título 3 2 6" xfId="849" xr:uid="{00000000-0005-0000-0000-0000BA030000}"/>
    <cellStyle name="Título 3 2_Plan2" xfId="850" xr:uid="{00000000-0005-0000-0000-0000BB030000}"/>
    <cellStyle name="Título 3 3" xfId="851" xr:uid="{00000000-0005-0000-0000-0000BC030000}"/>
    <cellStyle name="Título 3 4" xfId="852" xr:uid="{00000000-0005-0000-0000-0000BD030000}"/>
    <cellStyle name="Título 3 5" xfId="853" xr:uid="{00000000-0005-0000-0000-0000BE030000}"/>
    <cellStyle name="Título 3 6" xfId="854" xr:uid="{00000000-0005-0000-0000-0000BF030000}"/>
    <cellStyle name="Título 3 7" xfId="855" xr:uid="{00000000-0005-0000-0000-0000C0030000}"/>
    <cellStyle name="Título 3 8" xfId="856" xr:uid="{00000000-0005-0000-0000-0000C1030000}"/>
    <cellStyle name="Título 3 9" xfId="857" xr:uid="{00000000-0005-0000-0000-0000C2030000}"/>
    <cellStyle name="Título 4 10" xfId="858" xr:uid="{00000000-0005-0000-0000-0000C3030000}"/>
    <cellStyle name="Título 4 11" xfId="859" xr:uid="{00000000-0005-0000-0000-0000C4030000}"/>
    <cellStyle name="Título 4 12" xfId="860" xr:uid="{00000000-0005-0000-0000-0000C5030000}"/>
    <cellStyle name="Título 4 2" xfId="861" xr:uid="{00000000-0005-0000-0000-0000C6030000}"/>
    <cellStyle name="Título 4 2 2" xfId="862" xr:uid="{00000000-0005-0000-0000-0000C7030000}"/>
    <cellStyle name="Título 4 2 3" xfId="863" xr:uid="{00000000-0005-0000-0000-0000C8030000}"/>
    <cellStyle name="Título 4 2 4" xfId="864" xr:uid="{00000000-0005-0000-0000-0000C9030000}"/>
    <cellStyle name="Título 4 2 5" xfId="865" xr:uid="{00000000-0005-0000-0000-0000CA030000}"/>
    <cellStyle name="Título 4 2 6" xfId="866" xr:uid="{00000000-0005-0000-0000-0000CB030000}"/>
    <cellStyle name="Título 4 3" xfId="867" xr:uid="{00000000-0005-0000-0000-0000CC030000}"/>
    <cellStyle name="Título 4 4" xfId="868" xr:uid="{00000000-0005-0000-0000-0000CD030000}"/>
    <cellStyle name="Título 4 5" xfId="869" xr:uid="{00000000-0005-0000-0000-0000CE030000}"/>
    <cellStyle name="Título 4 6" xfId="870" xr:uid="{00000000-0005-0000-0000-0000CF030000}"/>
    <cellStyle name="Título 4 7" xfId="871" xr:uid="{00000000-0005-0000-0000-0000D0030000}"/>
    <cellStyle name="Título 4 8" xfId="872" xr:uid="{00000000-0005-0000-0000-0000D1030000}"/>
    <cellStyle name="Título 4 9" xfId="873" xr:uid="{00000000-0005-0000-0000-0000D2030000}"/>
    <cellStyle name="Título 5" xfId="874" xr:uid="{00000000-0005-0000-0000-0000D3030000}"/>
    <cellStyle name="Título 5 2" xfId="875" xr:uid="{00000000-0005-0000-0000-0000D4030000}"/>
    <cellStyle name="Título 5 3" xfId="876" xr:uid="{00000000-0005-0000-0000-0000D5030000}"/>
    <cellStyle name="Título 5 4" xfId="877" xr:uid="{00000000-0005-0000-0000-0000D6030000}"/>
    <cellStyle name="Título 5 5" xfId="878" xr:uid="{00000000-0005-0000-0000-0000D7030000}"/>
    <cellStyle name="Título 5 6" xfId="879" xr:uid="{00000000-0005-0000-0000-0000D8030000}"/>
    <cellStyle name="Título 6" xfId="880" xr:uid="{00000000-0005-0000-0000-0000D9030000}"/>
    <cellStyle name="Título 7" xfId="881" xr:uid="{00000000-0005-0000-0000-0000DA030000}"/>
    <cellStyle name="Título 8" xfId="882" xr:uid="{00000000-0005-0000-0000-0000DB030000}"/>
    <cellStyle name="Título 9" xfId="883" xr:uid="{00000000-0005-0000-0000-0000DC030000}"/>
    <cellStyle name="titulo_Alimentacao Dados" xfId="884" xr:uid="{00000000-0005-0000-0000-0000DD030000}"/>
    <cellStyle name="Total 10" xfId="885" xr:uid="{00000000-0005-0000-0000-0000DE030000}"/>
    <cellStyle name="Total 10 2" xfId="1010" xr:uid="{00000000-0005-0000-0000-0000DF030000}"/>
    <cellStyle name="Total 11" xfId="886" xr:uid="{00000000-0005-0000-0000-0000E0030000}"/>
    <cellStyle name="Total 11 2" xfId="1011" xr:uid="{00000000-0005-0000-0000-0000E1030000}"/>
    <cellStyle name="Total 12" xfId="887" xr:uid="{00000000-0005-0000-0000-0000E2030000}"/>
    <cellStyle name="Total 12 2" xfId="1012" xr:uid="{00000000-0005-0000-0000-0000E3030000}"/>
    <cellStyle name="Total 2 10" xfId="888" xr:uid="{00000000-0005-0000-0000-0000E4030000}"/>
    <cellStyle name="Total 2 10 2" xfId="1013" xr:uid="{00000000-0005-0000-0000-0000E5030000}"/>
    <cellStyle name="Total 2 11" xfId="889" xr:uid="{00000000-0005-0000-0000-0000E6030000}"/>
    <cellStyle name="Total 2 11 2" xfId="1014" xr:uid="{00000000-0005-0000-0000-0000E7030000}"/>
    <cellStyle name="Total 2 2" xfId="890" xr:uid="{00000000-0005-0000-0000-0000E8030000}"/>
    <cellStyle name="Total 2 2 2" xfId="1015" xr:uid="{00000000-0005-0000-0000-0000E9030000}"/>
    <cellStyle name="Total 2 3" xfId="891" xr:uid="{00000000-0005-0000-0000-0000EA030000}"/>
    <cellStyle name="Total 2 3 2" xfId="1016" xr:uid="{00000000-0005-0000-0000-0000EB030000}"/>
    <cellStyle name="Total 2 4" xfId="892" xr:uid="{00000000-0005-0000-0000-0000EC030000}"/>
    <cellStyle name="Total 2 4 2" xfId="1017" xr:uid="{00000000-0005-0000-0000-0000ED030000}"/>
    <cellStyle name="Total 2 5" xfId="893" xr:uid="{00000000-0005-0000-0000-0000EE030000}"/>
    <cellStyle name="Total 2 5 2" xfId="1018" xr:uid="{00000000-0005-0000-0000-0000EF030000}"/>
    <cellStyle name="Total 2 6" xfId="894" xr:uid="{00000000-0005-0000-0000-0000F0030000}"/>
    <cellStyle name="Total 2 6 2" xfId="1019" xr:uid="{00000000-0005-0000-0000-0000F1030000}"/>
    <cellStyle name="Total 2 7" xfId="895" xr:uid="{00000000-0005-0000-0000-0000F2030000}"/>
    <cellStyle name="Total 2 7 2" xfId="1020" xr:uid="{00000000-0005-0000-0000-0000F3030000}"/>
    <cellStyle name="Total 2 8" xfId="896" xr:uid="{00000000-0005-0000-0000-0000F4030000}"/>
    <cellStyle name="Total 2 8 2" xfId="1021" xr:uid="{00000000-0005-0000-0000-0000F5030000}"/>
    <cellStyle name="Total 2 9" xfId="897" xr:uid="{00000000-0005-0000-0000-0000F6030000}"/>
    <cellStyle name="Total 2 9 2" xfId="1022" xr:uid="{00000000-0005-0000-0000-0000F7030000}"/>
    <cellStyle name="Total 3" xfId="898" xr:uid="{00000000-0005-0000-0000-0000F8030000}"/>
    <cellStyle name="Total 3 2" xfId="1023" xr:uid="{00000000-0005-0000-0000-0000F9030000}"/>
    <cellStyle name="Total 4" xfId="899" xr:uid="{00000000-0005-0000-0000-0000FA030000}"/>
    <cellStyle name="Total 4 2" xfId="1024" xr:uid="{00000000-0005-0000-0000-0000FB030000}"/>
    <cellStyle name="Total 5" xfId="900" xr:uid="{00000000-0005-0000-0000-0000FC030000}"/>
    <cellStyle name="Total 5 2" xfId="1025" xr:uid="{00000000-0005-0000-0000-0000FD030000}"/>
    <cellStyle name="Total 6" xfId="901" xr:uid="{00000000-0005-0000-0000-0000FE030000}"/>
    <cellStyle name="Total 6 2" xfId="1026" xr:uid="{00000000-0005-0000-0000-0000FF030000}"/>
    <cellStyle name="Total 7" xfId="902" xr:uid="{00000000-0005-0000-0000-000000040000}"/>
    <cellStyle name="Total 7 2" xfId="1027" xr:uid="{00000000-0005-0000-0000-000001040000}"/>
    <cellStyle name="Total 8" xfId="903" xr:uid="{00000000-0005-0000-0000-000002040000}"/>
    <cellStyle name="Total 8 2" xfId="1028" xr:uid="{00000000-0005-0000-0000-000003040000}"/>
    <cellStyle name="Total 9" xfId="904" xr:uid="{00000000-0005-0000-0000-000004040000}"/>
    <cellStyle name="Total 9 2" xfId="1029" xr:uid="{00000000-0005-0000-0000-000005040000}"/>
    <cellStyle name="Vírgula 2" xfId="15" xr:uid="{00000000-0005-0000-0000-000006040000}"/>
    <cellStyle name="zeroifsmall" xfId="905" xr:uid="{00000000-0005-0000-0000-000007040000}"/>
  </cellStyles>
  <dxfs count="31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6600"/>
      <color rgb="FF004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88630</xdr:colOff>
      <xdr:row>0</xdr:row>
      <xdr:rowOff>300522</xdr:rowOff>
    </xdr:from>
    <xdr:to>
      <xdr:col>4</xdr:col>
      <xdr:colOff>0</xdr:colOff>
      <xdr:row>0</xdr:row>
      <xdr:rowOff>788678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3880" y="300522"/>
          <a:ext cx="4092845" cy="48815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ndara" pitchFamily="34" charset="0"/>
              <a:ea typeface="Batang" pitchFamily="18" charset="-127"/>
              <a:cs typeface="+mn-cs"/>
            </a:rPr>
            <a:t>Xxxx</a:t>
          </a:r>
        </a:p>
      </xdr:txBody>
    </xdr:sp>
    <xdr:clientData/>
  </xdr:twoCellAnchor>
  <xdr:twoCellAnchor>
    <xdr:from>
      <xdr:col>0</xdr:col>
      <xdr:colOff>82550</xdr:colOff>
      <xdr:row>0</xdr:row>
      <xdr:rowOff>0</xdr:rowOff>
    </xdr:from>
    <xdr:to>
      <xdr:col>13</xdr:col>
      <xdr:colOff>2218764</xdr:colOff>
      <xdr:row>0</xdr:row>
      <xdr:rowOff>772583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82550" y="0"/>
          <a:ext cx="17891685" cy="772583"/>
          <a:chOff x="85725" y="0"/>
          <a:chExt cx="12382500" cy="772583"/>
        </a:xfrm>
      </xdr:grpSpPr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5" y="0"/>
            <a:ext cx="12382500" cy="772583"/>
          </a:xfrm>
          <a:prstGeom prst="rect">
            <a:avLst/>
          </a:prstGeom>
        </xdr:spPr>
      </xdr:pic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 bwMode="auto">
          <a:xfrm>
            <a:off x="188682" y="314405"/>
            <a:ext cx="0" cy="428626"/>
          </a:xfrm>
          <a:prstGeom prst="line">
            <a:avLst/>
          </a:prstGeom>
          <a:noFill/>
          <a:ln w="25400" cap="flat" cmpd="sng" algn="ctr">
            <a:solidFill>
              <a:schemeClr val="bg1"/>
            </a:solidFill>
            <a:prstDash val="solid"/>
            <a:headEnd type="none" w="med" len="med"/>
            <a:tailEnd type="none" w="med" len="med"/>
          </a:ln>
          <a:effectLst/>
        </xdr:spPr>
      </xdr:cxnSp>
      <xdr:pic>
        <xdr:nvPicPr>
          <xdr:cNvPr id="22" name="Imagem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43947" y="402352"/>
            <a:ext cx="662295" cy="299102"/>
          </a:xfrm>
          <a:prstGeom prst="rect">
            <a:avLst/>
          </a:prstGeom>
        </xdr:spPr>
      </xdr:pic>
      <xdr:pic>
        <xdr:nvPicPr>
          <xdr:cNvPr id="23" name="Imagem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67250" y="378309"/>
            <a:ext cx="391351" cy="299758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44823</xdr:colOff>
      <xdr:row>0</xdr:row>
      <xdr:rowOff>146315</xdr:rowOff>
    </xdr:from>
    <xdr:to>
      <xdr:col>8</xdr:col>
      <xdr:colOff>493058</xdr:colOff>
      <xdr:row>0</xdr:row>
      <xdr:rowOff>738963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45676" y="146315"/>
          <a:ext cx="8998323" cy="59264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ndara" pitchFamily="34" charset="0"/>
              <a:ea typeface="Batang" pitchFamily="18" charset="-127"/>
              <a:cs typeface="+mn-cs"/>
            </a:rPr>
            <a:t>PMP Qualidade de Fornecimento - Swiss Park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76200</xdr:rowOff>
        </xdr:from>
        <xdr:to>
          <xdr:col>15</xdr:col>
          <xdr:colOff>9525</xdr:colOff>
          <xdr:row>20</xdr:row>
          <xdr:rowOff>285750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Atualizar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ELPAV/NOV96/CELPAV/COMPPRO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01\Arquivos\Desdobramento%20de%20Metas\Ger.%20%20R.%20H.%20-%20Edson%20Grando\1-%20Metas\Edson%20Grando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SNA0\PROJETOS\CERVEJA\PPF\escore%20qualidad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sultor\Documents\ADAMI\Gest&#227;o%20&#224;%20Vista\Gest&#227;o%20a%20Vista%20Supervisores_v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3007512\Desktop\Bases\Templates%20Projetos\Antigos\Implementa&#231;&#227;o\Taxa%20de%20Mortalidade%20PDC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\grr_magnus\Documents%20and%20Settings\Orlando\My%20Documents\Orlando\FDG\10.Treinamentos\15.Novo_treinamento_INDG\2a%20Turma_16_01\Grupo4\Exercicio%203\Exercicio%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NRJ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aynts1\users\Users\INDG\PROJECT_2006\0.Administrative_06\Roberta\calend&#225;ri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p_la_110\c\CELPAV\NOV96\CELPAV\COMPPR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is.cpfl.com.br/Marcoabs/Meus%20Documentos/Meus%20Documentos/RESUMO%20DO%20DBASE%20PARA%20O%20VIVEI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SNA0\PROJETOS\GERAL\Qualidade\file:\Mgsna0\projetos\GERAL\Qualidade\Escore\EQ_AmBev2001%20agos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\My%20Documents\AA-Zilli\INDG\PRODUTOS\EXEMPLOS\Plano%20de%20Acao%20USA%20Gerda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mrg\publico\INDG\GIR\MATERIAL%20EDUARDO_estudo\Plano_Acao_Agraria_GMR_Representantes_revisad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O\3G%20DDO%20Capital%20BJ%20-%20Setem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PROD"/>
      <sheetName val="Dashboard"/>
      <sheetName val="Base"/>
      <sheetName val="Plan1"/>
      <sheetName val="Plan2"/>
      <sheetName val="Plan3"/>
      <sheetName val="Tags"/>
      <sheetName val="PI"/>
      <sheetName val="Dados Mestre"/>
      <sheetName val="Acomp. Fator"/>
      <sheetName val="Linha Fibras"/>
      <sheetName val="Difer."/>
      <sheetName val="MgSO4 e AQ"/>
      <sheetName val="Planta Química"/>
      <sheetName val="Específicos"/>
      <sheetName val="Custo Var."/>
      <sheetName val="Custo Atual"/>
      <sheetName val="H.P. - Resumo"/>
      <sheetName val="H. Paradas"/>
      <sheetName val="TPM"/>
      <sheetName val="VCP-ABS"/>
      <sheetName val="Fatos Rel."/>
      <sheetName val="Qualidade"/>
      <sheetName val="Ocorrências"/>
      <sheetName val="Cálculos AQ"/>
      <sheetName val="Legendas"/>
      <sheetName val="Quadro M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  <sheetName val="Validações"/>
      <sheetName val="Check List- Gerrot"/>
      <sheetName val="VENDAS&quot;TUP´S"/>
      <sheetName val="OPERAÇÃM"/>
      <sheetName val="EXTRC  VENDAS&quot;TUP´S"/>
      <sheetName val="COORD ORERAÇÃO"/>
      <sheetName val="Cronograma"/>
      <sheetName val="DIR MERCADO CONSUMIDOR"/>
      <sheetName val="Step2_Histogram"/>
      <sheetName val="GDP"/>
      <sheetName val="MêsBase"/>
      <sheetName val="CEARA"/>
      <sheetName val="Variáveis"/>
      <sheetName val="GLOPER_30abril"/>
      <sheetName val="Cashflow"/>
      <sheetName val="#REF"/>
      <sheetName val="P_Gerencias"/>
      <sheetName val="P_SiglasGerencias"/>
      <sheetName val="Menu"/>
      <sheetName val="OK Premissas Nat 56"/>
      <sheetName val="Dados"/>
      <sheetName val="Justif Nat 51"/>
      <sheetName val="OK Justif Nat 58 "/>
      <sheetName val="Just Nat 57 B"/>
      <sheetName val="JUST NAT 52"/>
      <sheetName val="DadosOrc"/>
      <sheetName val="EBT"/>
      <sheetName val="Principal"/>
      <sheetName val="Volumes"/>
      <sheetName val="FU"/>
      <sheetName val="MOTIVO"/>
      <sheetName val="Grafico Geral Orçamento"/>
      <sheetName val="Just Nat 51"/>
      <sheetName val="MenuPrincipal"/>
      <sheetName val="Indicador"/>
      <sheetName val="validação"/>
      <sheetName val="GE"/>
      <sheetName val="MA"/>
      <sheetName val="MEC"/>
      <sheetName val="OP1"/>
      <sheetName val="OP2"/>
      <sheetName val="PCT"/>
      <sheetName val="PPC"/>
      <sheetName val="PQ"/>
      <sheetName val="SE"/>
      <sheetName val="VP1"/>
      <sheetName val="V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  <sheetName val="Usiminas "/>
      <sheetName val="Açominas"/>
      <sheetName val="Real"/>
      <sheetName val="Lista Completa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Plan1"/>
      <sheetName val="EXEMPL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Análise das Causas A"/>
      <sheetName val="Análise das Hipóteses A"/>
      <sheetName val="5 Por Ques A"/>
      <sheetName val="PA (A)"/>
      <sheetName val="Análise das Causas B"/>
      <sheetName val="Análise das Hipóteses B"/>
      <sheetName val="5 Por Ques B"/>
      <sheetName val="PA (B)"/>
      <sheetName val="Check1Tabela"/>
      <sheetName val="Conclusão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EXCEL2"/>
      <sheetName val="Principal"/>
      <sheetName val="Dados"/>
      <sheetName val="DemoRes_(2)"/>
      <sheetName val="RecLiqServ_(2)"/>
      <sheetName val="DetDemoRes_(2)"/>
      <sheetName val="Usiminas_"/>
      <sheetName val="Análise_das_Causas_A"/>
      <sheetName val="Análise_das_Hipóteses_A"/>
      <sheetName val="5_Por_Ques_A"/>
      <sheetName val="PA_(A)"/>
      <sheetName val="Análise_das_Causas_B"/>
      <sheetName val="Análise_das_Hipóteses_B"/>
      <sheetName val="5_Por_Ques_B"/>
      <sheetName val="PA_(B)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JLLE"/>
      <sheetName val="MAUA"/>
      <sheetName val="controle-ARQUIVO"/>
      <sheetName val="MêsBase"/>
      <sheetName val="DemoRes_(2)2"/>
      <sheetName val="RecLiqServ_(2)2"/>
      <sheetName val="DetDemoRes_(2)2"/>
      <sheetName val="Usiminas_2"/>
      <sheetName val="Análise_das_Causas_A2"/>
      <sheetName val="Análise_das_Hipóteses_A2"/>
      <sheetName val="5_Por_Ques_A2"/>
      <sheetName val="PA_(A)2"/>
      <sheetName val="Análise_das_Causas_B2"/>
      <sheetName val="Análise_das_Hipóteses_B2"/>
      <sheetName val="5_Por_Ques_B2"/>
      <sheetName val="PA_(B)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DemoRes_(2)1"/>
      <sheetName val="RecLiqServ_(2)1"/>
      <sheetName val="DetDemoRes_(2)1"/>
      <sheetName val="Usiminas_1"/>
      <sheetName val="Análise_das_Causas_A1"/>
      <sheetName val="Análise_das_Hipóteses_A1"/>
      <sheetName val="5_Por_Ques_A1"/>
      <sheetName val="PA_(A)1"/>
      <sheetName val="Análise_das_Causas_B1"/>
      <sheetName val="Análise_das_Hipóteses_B1"/>
      <sheetName val="5_Por_Ques_B1"/>
      <sheetName val="PA_(B)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IC"/>
      <sheetName val="Tabela"/>
      <sheetName val="Grafico IC"/>
      <sheetName val="Gestão à Vista"/>
      <sheetName val="Agenda de Reuniões"/>
      <sheetName val="Plan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ol"/>
      <sheetName val="PQCM"/>
      <sheetName val="PQS"/>
      <sheetName val="Menu"/>
      <sheetName val="Interface"/>
      <sheetName val="Input"/>
      <sheetName val="Setup"/>
      <sheetName val="Relatório.Estratificado"/>
      <sheetName val="Relatório.Histórico"/>
      <sheetName val="DefeitosLinha"/>
      <sheetName val="DefeitosPadrão"/>
      <sheetName val="Defeitos60dias"/>
      <sheetName val="DefeitosPQCM"/>
      <sheetName val="PQCM x EQ"/>
      <sheetName val="Refri"/>
      <sheetName val="2001_2002_2003"/>
      <sheetName val="Histórico_2002"/>
      <sheetName val="Mapa_Identificação"/>
      <sheetName val="Identificação"/>
      <sheetName val="Mapa_Fenômeno"/>
      <sheetName val="Análise_Processo"/>
      <sheetName val="Mapa_processo"/>
      <sheetName val="Estratificação_Area"/>
      <sheetName val="Pareto_Area"/>
      <sheetName val="Estratificação_Linha"/>
      <sheetName val="Pareto_Linha"/>
      <sheetName val="Gráfico_Estratificação"/>
      <sheetName val="Metas"/>
      <sheetName val="Análise das Causas A"/>
      <sheetName val="Análise das Hipóteses A"/>
      <sheetName val="Análise das causas A - S3"/>
      <sheetName val="Análise das causas A - S4"/>
      <sheetName val="Análise das Hipóteses A - S3"/>
      <sheetName val="Análise das Hipóteses A - S4"/>
      <sheetName val="5 Por Ques A - S3"/>
      <sheetName val="5 Por Ques A - S4"/>
      <sheetName val="5 Por Ques A"/>
      <sheetName val="S4_Histórico_2002"/>
      <sheetName val="Rend_S3_Julho"/>
      <sheetName val="S4_01_Fev até 30_Abr"/>
      <sheetName val="S4_01_05 até 30_06"/>
      <sheetName val="S4_01_07 até 07_08"/>
      <sheetName val="Dados_S3_Fev"/>
      <sheetName val="Dados_S4_Fev"/>
      <sheetName val="Dados_S4"/>
      <sheetName val="Análise das Causas B"/>
      <sheetName val="Análise das Hipóteses B"/>
      <sheetName val="5 Por Ques B"/>
      <sheetName val="Análise das Causas C"/>
      <sheetName val="Análise das Hipóteses C"/>
      <sheetName val="5 Por Ques C"/>
      <sheetName val="Análise das Causas D"/>
      <sheetName val="Análise das Hipóteses D"/>
      <sheetName val="5 Por Ques D"/>
      <sheetName val="p_ação_3G"/>
      <sheetName val="Tendência_1 "/>
      <sheetName val="Tendência_2"/>
      <sheetName val="Conclusão"/>
      <sheetName val="Check1Tabela"/>
      <sheetName val="Check2par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  <sheetName val="REUNIÃO GERENCIAL"/>
      <sheetName val="Indicadores"/>
      <sheetName val="Oferta"/>
      <sheetName val="Oferta prevista x real"/>
      <sheetName val="Oferta Real X Aceite"/>
      <sheetName val="Aceite X Realizado"/>
      <sheetName val="Oferta  Real  X  Descarga  Real"/>
      <sheetName val="CONTROLE DE GRÃOS "/>
      <sheetName val="Gráficos"/>
      <sheetName val="Lacunas"/>
      <sheetName val="Controle cargueiros"/>
      <sheetName val="Produtividade"/>
      <sheetName val="Gráficos (2)"/>
      <sheetName val="Produtividade_Fertilizantes"/>
      <sheetName val="Gráfico ano"/>
      <sheetName val="Farol"/>
      <sheetName val="DETALHADO"/>
      <sheetName val="Plan Grãos"/>
      <sheetName val="DADOS"/>
      <sheetName val="OP-Alojamento"/>
      <sheetName val="OP-Banheiro"/>
      <sheetName val="Copa"/>
      <sheetName val="OP-Cozinha"/>
      <sheetName val="Refeitório"/>
      <sheetName val="Vestiário"/>
      <sheetName val="CCO"/>
      <sheetName val="INFORMÁTICA"/>
      <sheetName val="OP-LOCOMOTIVA "/>
      <sheetName val="OP-OFICINAS"/>
      <sheetName val="OP-Sala de Ferramentas"/>
      <sheetName val="OP-SALA MANUTENÇÃO"/>
      <sheetName val="OP-Lavador"/>
      <sheetName val="OP-Almoxarifado"/>
      <sheetName val="OP-Veículo"/>
      <sheetName val="COL-Sala Reunião-Treinamento"/>
      <sheetName val="AD-Escritório"/>
      <sheetName val="COL-Estacionamento"/>
      <sheetName val="COL-Plataforma"/>
      <sheetName val="OP-Posto Abastecimento"/>
      <sheetName val="COL-Pátio-Trecho"/>
      <sheetName val="OP-Auto linha"/>
      <sheetName val="OP-Garagem"/>
      <sheetName val="OP-Obras "/>
      <sheetName val="OP-ESTALEIRO"/>
      <sheetName val="OP-Vagão Dormitório"/>
      <sheetName val="Usiminas "/>
      <sheetName val="Açominas"/>
      <sheetName val="Real"/>
      <sheetName val="Lista Completa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Ident"/>
      <sheetName val="Estrat"/>
      <sheetName val="Anal Causas"/>
      <sheetName val="Anal Hipot"/>
      <sheetName val="Por Que"/>
      <sheetName val="Rel Anomalia"/>
      <sheetName val="Plan3"/>
      <sheetName val="Listas"/>
      <sheetName val="Report t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Metas"/>
      <sheetName val="dez-ba"/>
      <sheetName val="nov-ba"/>
      <sheetName val="out-ba"/>
      <sheetName val="set-ba"/>
      <sheetName val="ago-ba"/>
      <sheetName val="jul-se"/>
      <sheetName val="jul-al"/>
      <sheetName val="jul-ba"/>
      <sheetName val="jan-ba"/>
      <sheetName val="jan-al"/>
      <sheetName val="jan-se"/>
      <sheetName val="fev-ba"/>
      <sheetName val="fev-al"/>
      <sheetName val="fev-se"/>
      <sheetName val="mar-ba"/>
      <sheetName val="mar-al"/>
      <sheetName val="mar-se"/>
      <sheetName val="abr-ba"/>
      <sheetName val="abr-al"/>
      <sheetName val="abr-se"/>
      <sheetName val="mai-ba"/>
      <sheetName val="mai-se"/>
      <sheetName val="mai-al"/>
      <sheetName val="jun-ba"/>
      <sheetName val="jun-se"/>
      <sheetName val="jun-al"/>
      <sheetName val="Metas Coord Adriana "/>
      <sheetName val="Plan Elaine (Nani) "/>
      <sheetName val="Plan Letieri"/>
      <sheetName val="Plan Mariana "/>
      <sheetName val="Plan Alexandre"/>
      <sheetName val="Plan Dornellas "/>
      <sheetName val="Plan Adauto"/>
      <sheetName val="Plan Rosane "/>
      <sheetName val="Plan Luciana"/>
      <sheetName val="Plan Fabiana "/>
      <sheetName val="Plan Renata"/>
      <sheetName val="Plan Derek"/>
      <sheetName val="Plan Miguel "/>
      <sheetName val="Plan Raphael "/>
      <sheetName val="Plan Veronice"/>
      <sheetName val="Plan Vine"/>
      <sheetName val="Plan Monica "/>
      <sheetName val="Plan Luiz Clapp"/>
      <sheetName val="Plan Naisa"/>
      <sheetName val="Plan Monica Silva"/>
      <sheetName val="Plan Giselle"/>
      <sheetName val="Plan Rubens "/>
      <sheetName val="Plan Cesar 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Tab IC Mar"/>
      <sheetName val="NOME DO COLABORADOR"/>
      <sheetName val="#REF"/>
      <sheetName val="Cronograma"/>
      <sheetName val="Pessoal CVRD"/>
      <sheetName val="Solução"/>
      <sheetName val="Auxiliar"/>
      <sheetName val="Resumo EFVM"/>
      <sheetName val="MELHORIAS E OPÇÕES"/>
      <sheetName val="sispecabr99"/>
      <sheetName val="Custos de Equip."/>
      <sheetName val="Principal"/>
      <sheetName val="LEG"/>
      <sheetName val="PAN_3s"/>
      <sheetName val="REUNIÃO_GERENCIAL"/>
      <sheetName val="Oferta_prevista_x_real"/>
      <sheetName val="Oferta_Real_X_Aceite"/>
      <sheetName val="Aceite_X_Realizado"/>
      <sheetName val="Oferta__Real__X__Descarga__Real"/>
      <sheetName val="CONTROLE_DE_GRÃOS_"/>
      <sheetName val="Controle_cargueiros"/>
      <sheetName val="Gráficos_(2)"/>
      <sheetName val="Gráfico_ano"/>
      <sheetName val="Plan_Grãos"/>
      <sheetName val="OP-LOCOMOTIVA_"/>
      <sheetName val="OP-Sala_de_Ferramentas"/>
      <sheetName val="OP-SALA_MANUTENÇÃO"/>
      <sheetName val="COL-Sala_Reunião-Treinamento"/>
      <sheetName val="OP-Posto_Abastecimento"/>
      <sheetName val="OP-Auto_linha"/>
      <sheetName val="OP-Obras_"/>
      <sheetName val="OP-Vagão_Dormitório"/>
      <sheetName val="Usiminas_"/>
      <sheetName val="Report_to"/>
      <sheetName val="Metas_Coord_Adriana_"/>
      <sheetName val="Plan_Elaine_(Nani)_"/>
      <sheetName val="Plan_Letieri"/>
      <sheetName val="Plan_Mariana_"/>
      <sheetName val="Plan_Alexandre"/>
      <sheetName val="Plan_Dornellas_"/>
      <sheetName val="Plan_Adauto"/>
      <sheetName val="Plan_Rosane_"/>
      <sheetName val="Plan_Luciana"/>
      <sheetName val="Plan_Fabiana_"/>
      <sheetName val="Plan_Renata"/>
      <sheetName val="Plan_Derek"/>
      <sheetName val="Plan_Miguel_"/>
      <sheetName val="Plan_Raphael_"/>
      <sheetName val="Plan_Veronice"/>
      <sheetName val="Plan_Vine"/>
      <sheetName val="Plan_Monica_"/>
      <sheetName val="Plan_Luiz_Clapp"/>
      <sheetName val="Plan_Naisa"/>
      <sheetName val="Plan_Monica_Silva"/>
      <sheetName val="Plan_Giselle"/>
      <sheetName val="Plan_Rubens_"/>
      <sheetName val="Plan_Cesar_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_IC_Mar"/>
      <sheetName val="NOME_DO_COLABORADOR"/>
      <sheetName val="Pessoal_CVRD"/>
      <sheetName val="Metas IEA"/>
      <sheetName val="5W2H"/>
      <sheetName val="4.Painel"/>
      <sheetName val="Anx7_Listas"/>
      <sheetName val="Anx1_Listas"/>
      <sheetName val="Check Farol"/>
      <sheetName val="1.Pgm"/>
      <sheetName val="REUNIÃO_GERENCIAL2"/>
      <sheetName val="Oferta_prevista_x_real2"/>
      <sheetName val="Oferta_Real_X_Aceite2"/>
      <sheetName val="Aceite_X_Realizado2"/>
      <sheetName val="Oferta__Real__X__Descarga__Rea2"/>
      <sheetName val="CONTROLE_DE_GRÃOS_2"/>
      <sheetName val="Controle_cargueiros2"/>
      <sheetName val="Gráficos_(2)2"/>
      <sheetName val="Gráfico_ano2"/>
      <sheetName val="Plan_Grãos2"/>
      <sheetName val="OP-LOCOMOTIVA_2"/>
      <sheetName val="OP-Sala_de_Ferramentas2"/>
      <sheetName val="OP-SALA_MANUTENÇÃO2"/>
      <sheetName val="COL-Sala_Reunião-Treinamento2"/>
      <sheetName val="OP-Posto_Abastecimento2"/>
      <sheetName val="OP-Auto_linha2"/>
      <sheetName val="OP-Obras_2"/>
      <sheetName val="OP-Vagão_Dormitório2"/>
      <sheetName val="Usiminas_2"/>
      <sheetName val="Report_to2"/>
      <sheetName val="Metas_Coord_Adriana_2"/>
      <sheetName val="Plan_Elaine_(Nani)_2"/>
      <sheetName val="Plan_Letieri2"/>
      <sheetName val="Plan_Mariana_2"/>
      <sheetName val="Plan_Alexandre2"/>
      <sheetName val="Plan_Dornellas_2"/>
      <sheetName val="Plan_Adauto2"/>
      <sheetName val="Plan_Rosane_2"/>
      <sheetName val="Plan_Luciana2"/>
      <sheetName val="Plan_Fabiana_2"/>
      <sheetName val="Plan_Renata2"/>
      <sheetName val="Plan_Derek2"/>
      <sheetName val="Plan_Miguel_2"/>
      <sheetName val="Plan_Raphael_2"/>
      <sheetName val="Plan_Veronice2"/>
      <sheetName val="Plan_Vine2"/>
      <sheetName val="Plan_Monica_2"/>
      <sheetName val="Plan_Luiz_Clapp2"/>
      <sheetName val="Plan_Naisa2"/>
      <sheetName val="Plan_Monica_Silva2"/>
      <sheetName val="Plan_Giselle2"/>
      <sheetName val="Plan_Rubens_2"/>
      <sheetName val="Plan_Cesar_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Tab_IC_Mar2"/>
      <sheetName val="NOME_DO_COLABORADOR2"/>
      <sheetName val="Pessoal_CVRD2"/>
      <sheetName val="REUNIÃO_GERENCIAL1"/>
      <sheetName val="Oferta_prevista_x_real1"/>
      <sheetName val="Oferta_Real_X_Aceite1"/>
      <sheetName val="Aceite_X_Realizado1"/>
      <sheetName val="Oferta__Real__X__Descarga__Rea1"/>
      <sheetName val="CONTROLE_DE_GRÃOS_1"/>
      <sheetName val="Controle_cargueiros1"/>
      <sheetName val="Gráficos_(2)1"/>
      <sheetName val="Gráfico_ano1"/>
      <sheetName val="Plan_Grãos1"/>
      <sheetName val="OP-LOCOMOTIVA_1"/>
      <sheetName val="OP-Sala_de_Ferramentas1"/>
      <sheetName val="OP-SALA_MANUTENÇÃO1"/>
      <sheetName val="COL-Sala_Reunião-Treinamento1"/>
      <sheetName val="OP-Posto_Abastecimento1"/>
      <sheetName val="OP-Auto_linha1"/>
      <sheetName val="OP-Obras_1"/>
      <sheetName val="OP-Vagão_Dormitório1"/>
      <sheetName val="Usiminas_1"/>
      <sheetName val="Report_to1"/>
      <sheetName val="Metas_Coord_Adriana_1"/>
      <sheetName val="Plan_Elaine_(Nani)_1"/>
      <sheetName val="Plan_Letieri1"/>
      <sheetName val="Plan_Mariana_1"/>
      <sheetName val="Plan_Alexandre1"/>
      <sheetName val="Plan_Dornellas_1"/>
      <sheetName val="Plan_Adauto1"/>
      <sheetName val="Plan_Rosane_1"/>
      <sheetName val="Plan_Luciana1"/>
      <sheetName val="Plan_Fabiana_1"/>
      <sheetName val="Plan_Renata1"/>
      <sheetName val="Plan_Derek1"/>
      <sheetName val="Plan_Miguel_1"/>
      <sheetName val="Plan_Raphael_1"/>
      <sheetName val="Plan_Veronice1"/>
      <sheetName val="Plan_Vine1"/>
      <sheetName val="Plan_Monica_1"/>
      <sheetName val="Plan_Luiz_Clapp1"/>
      <sheetName val="Plan_Naisa1"/>
      <sheetName val="Plan_Monica_Silva1"/>
      <sheetName val="Plan_Giselle1"/>
      <sheetName val="Plan_Rubens_1"/>
      <sheetName val="Plan_Cesar_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Tab_IC_Mar1"/>
      <sheetName val="NOME_DO_COLABORADOR1"/>
      <sheetName val="Pessoal_CVRD1"/>
      <sheetName val="Resumo_EFVM"/>
      <sheetName val="Análise_das_Causas_"/>
      <sheetName val="Análise_das_Hipóteses_"/>
      <sheetName val="5_Porquês"/>
      <sheetName val="Relatório_de_Anomalia"/>
      <sheetName val="Anal_Causas"/>
      <sheetName val="Anal_Hipot"/>
      <sheetName val="Por_Que"/>
      <sheetName val="Rel_Anomalia"/>
      <sheetName val="Inputs_Unidades_Geradoras"/>
      <sheetName val="F"/>
      <sheetName val="Caract. Contratos - Dez-00"/>
      <sheetName val="BD"/>
      <sheetName val="Rela\à_x0013__x0000_^à_x0013__x0000_@×_x0013__x0000__x000c_·_x0000_0^"/>
      <sheetName val="Sispec"/>
      <sheetName val="Crono Físico (medições)"/>
      <sheetName val="Produto"/>
      <sheetName val="MENU CAUE"/>
      <sheetName val="Crono Diret Operações"/>
      <sheetName val="INPUT"/>
      <sheetName val="Glossario"/>
      <sheetName val="REUNIÃO_GERENCIAL3"/>
      <sheetName val="Oferta_prevista_x_real3"/>
      <sheetName val="Oferta_Real_X_Aceite3"/>
      <sheetName val="Aceite_X_Realizado3"/>
      <sheetName val="Oferta__Real__X__Descarga__Rea3"/>
      <sheetName val="CONTROLE_DE_GRÃOS_3"/>
      <sheetName val="Controle_cargueiros3"/>
      <sheetName val="Gráficos_(2)3"/>
      <sheetName val="Gráfico_ano3"/>
      <sheetName val="Plan_Grãos3"/>
      <sheetName val="OP-LOCOMOTIVA_3"/>
      <sheetName val="OP-Sala_de_Ferramentas3"/>
      <sheetName val="OP-SALA_MANUTENÇÃO3"/>
      <sheetName val="COL-Sala_Reunião-Treinamento3"/>
      <sheetName val="OP-Posto_Abastecimento3"/>
      <sheetName val="OP-Auto_linha3"/>
      <sheetName val="OP-Obras_3"/>
      <sheetName val="OP-Vagão_Dormitório3"/>
      <sheetName val="Usiminas_3"/>
      <sheetName val="Report_to3"/>
      <sheetName val="Metas_Coord_Adriana_3"/>
      <sheetName val="Plan_Elaine_(Nani)_3"/>
      <sheetName val="Plan_Letieri3"/>
      <sheetName val="Plan_Mariana_3"/>
      <sheetName val="Plan_Alexandre3"/>
      <sheetName val="Plan_Dornellas_3"/>
      <sheetName val="Plan_Adauto3"/>
      <sheetName val="Plan_Rosane_3"/>
      <sheetName val="Plan_Luciana3"/>
      <sheetName val="Plan_Fabiana_3"/>
      <sheetName val="Plan_Renata3"/>
      <sheetName val="Plan_Derek3"/>
      <sheetName val="Plan_Miguel_3"/>
      <sheetName val="Plan_Raphael_3"/>
      <sheetName val="Plan_Veronice3"/>
      <sheetName val="Plan_Vine3"/>
      <sheetName val="Plan_Monica_3"/>
      <sheetName val="Plan_Luiz_Clapp3"/>
      <sheetName val="Plan_Naisa3"/>
      <sheetName val="Plan_Monica_Silva3"/>
      <sheetName val="Plan_Giselle3"/>
      <sheetName val="Plan_Rubens_3"/>
      <sheetName val="Plan_Cesar_3"/>
      <sheetName val="Modelo_de_Gestão3"/>
      <sheetName val="Metas___20063"/>
      <sheetName val="Maior_Melhor3"/>
      <sheetName val="Menor__Melhor3"/>
      <sheetName val="Menor__Melhor_13"/>
      <sheetName val="Menor__Melhor_23"/>
      <sheetName val="Maior_Melhor_33"/>
      <sheetName val="Maior_Melhor_43"/>
      <sheetName val="Maior_Melhor_53"/>
      <sheetName val="Maior_Melhor_63"/>
      <sheetName val="Menor__Melhor_83"/>
      <sheetName val="Menor__Melhor_93"/>
      <sheetName val="Planos_de_Ação3"/>
      <sheetName val="Tab_IC_Mar3"/>
      <sheetName val="NOME_DO_COLABORADOR3"/>
      <sheetName val="Pessoal_CVRD3"/>
      <sheetName val="Análise_das_Causas_1"/>
      <sheetName val="Análise_das_Hipóteses_1"/>
      <sheetName val="5_Porquês1"/>
      <sheetName val="Relatório_de_Anomalia1"/>
      <sheetName val="Anal_Causas1"/>
      <sheetName val="Anal_Hipot1"/>
      <sheetName val="Por_Que1"/>
      <sheetName val="Rel_Anomalia1"/>
      <sheetName val="Resumo_EFVM1"/>
      <sheetName val="Custos_de_Equip_"/>
      <sheetName val="4_Painel"/>
      <sheetName val="Metas_IEA"/>
      <sheetName val="MELHORIAS_E_OPÇÕES"/>
      <sheetName val="Check_Farol"/>
      <sheetName val="1_Pgm"/>
      <sheetName val="Rela\à^à@×·0^"/>
      <sheetName val="Caract__Contratos_-_Dez-00"/>
      <sheetName val="Crono_Diret_Operações"/>
      <sheetName val="Contratos"/>
      <sheetName val="Resumo"/>
      <sheetName val="Viagens"/>
      <sheetName val="Variáveis"/>
      <sheetName val="Tabelas"/>
      <sheetName val="Arrendamento 2005"/>
      <sheetName val="Tabela_aux organograma"/>
      <sheetName val="Rela\à_x0013_?^à_x0013_?@×_x0013_?_x000c_·?0^"/>
      <sheetName val="Info"/>
      <sheetName val="Shareholder"/>
      <sheetName val="GAPMT"/>
      <sheetName val="Solicitação Gestão"/>
      <sheetName val="Lista_Completa"/>
      <sheetName val="Plan2"/>
      <sheetName val="abr-al_x0000__x0000__x0015_[Report to.xls]abr-se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ista de IC"/>
      <sheetName val="Tabela"/>
      <sheetName val="Grafico IC"/>
      <sheetName val="Check"/>
      <sheetName val="IC_Ok"/>
      <sheetName val="Auxiliar_Meses"/>
      <sheetName val="Auxiliar_Responsaveis"/>
      <sheetName val="Status_PA"/>
      <sheetName val="BD_Plano de Ação"/>
      <sheetName val="Parâmetros"/>
      <sheetName val="Auxiliar_status"/>
      <sheetName val="1_Meta"/>
      <sheetName val="2_Meta"/>
      <sheetName val="3_Metas"/>
      <sheetName val="4_Metas"/>
      <sheetName val="5_Metas"/>
      <sheetName val="6_Metas"/>
      <sheetName val="7_Metas"/>
      <sheetName val="9_Metas"/>
      <sheetName val="Plan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quipe"/>
      <sheetName val="Ident. Problema"/>
      <sheetName val="Estratificação"/>
      <sheetName val="Análise das Causas"/>
      <sheetName val="Priorização"/>
      <sheetName val="Plano de Ação v0"/>
      <sheetName val="Plano de Ação"/>
      <sheetName val="Plan Acompanhamento"/>
      <sheetName val="Reuniões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atual"/>
      <sheetName val="Problemas_mapeamento"/>
      <sheetName val="Diretrizes_metas_específicas"/>
      <sheetName val="Idéias"/>
      <sheetName val="Fluxo_redesenhado"/>
      <sheetName val="PIP"/>
      <sheetName val="MI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MOTIVOS"/>
      <sheetName val="Descritivo Fraturas Centro"/>
      <sheetName val="Simu_POT"/>
      <sheetName val="Simulador"/>
      <sheetName val="Datos"/>
      <sheetName val="Principal"/>
      <sheetName val="Multiples Output"/>
      <sheetName val="BadeR2000_NRJ"/>
      <sheetName val="MODELO"/>
      <sheetName val="CEARA"/>
      <sheetName val="DemoRes_(2)"/>
      <sheetName val="RecLiqServ_(2)"/>
      <sheetName val="DetDemoRes_(2)"/>
      <sheetName val="Descritivo_Fraturas_Centro"/>
      <sheetName val="Multiples_Output"/>
      <sheetName val="DemoRes_(2)1"/>
      <sheetName val="RecLiqServ_(2)1"/>
      <sheetName val="DetDemoRes_(2)1"/>
      <sheetName val="Descritivo_Fraturas_Centro1"/>
      <sheetName val="Multiples_Output1"/>
      <sheetName val="Revisado"/>
      <sheetName val="Plan1"/>
      <sheetName val="DemoRes_(2)3"/>
      <sheetName val="RecLiqServ_(2)3"/>
      <sheetName val="DetDemoRes_(2)3"/>
      <sheetName val="Descritivo_Fraturas_Centro3"/>
      <sheetName val="Multiples_Output3"/>
      <sheetName val="DemoRes_(2)2"/>
      <sheetName val="RecLiqServ_(2)2"/>
      <sheetName val="DetDemoRes_(2)2"/>
      <sheetName val="Descritivo_Fraturas_Centro2"/>
      <sheetName val="Multiples_Output2"/>
      <sheetName val="#REF"/>
      <sheetName val="2005"/>
      <sheetName val="Chec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  <sheetName val="Sispec"/>
      <sheetName val="Simulador"/>
      <sheetName val="Simu_POT"/>
      <sheetName val="Principal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Base"/>
      <sheetName val="Legendas"/>
      <sheetName val="Dashboard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Sispec99"/>
      <sheetName val="DemoRes_(2)"/>
      <sheetName val="RecLiqServ_(2)"/>
      <sheetName val="DetDemoRes_(2)"/>
      <sheetName val="DemoRes_(2)1"/>
      <sheetName val="RecLiqServ_(2)1"/>
      <sheetName val="DetDemoRes_(2)1"/>
      <sheetName val="DemoRes_(2)3"/>
      <sheetName val="RecLiqServ_(2)3"/>
      <sheetName val="DetDemoRes_(2)3"/>
      <sheetName val="DemoRes_(2)2"/>
      <sheetName val="RecLiqServ_(2)2"/>
      <sheetName val="DetDemoRes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PROD"/>
      <sheetName val="Plan1"/>
      <sheetName val="Plan2"/>
      <sheetName val="Plan3"/>
      <sheetName val="Tags"/>
      <sheetName val="PI"/>
      <sheetName val="Dados Mestre"/>
      <sheetName val="Acomp. Fator"/>
      <sheetName val="Linha Fibras"/>
      <sheetName val="Difer."/>
      <sheetName val="MgSO4 e AQ"/>
      <sheetName val="Planta Química"/>
      <sheetName val="Específicos"/>
      <sheetName val="Custo Var."/>
      <sheetName val="Custo Atual"/>
      <sheetName val="H.P. - Resumo"/>
      <sheetName val="H. Paradas"/>
      <sheetName val="TPM"/>
      <sheetName val="VCP-ABS"/>
      <sheetName val="Fatos Rel."/>
      <sheetName val="Qualidade"/>
      <sheetName val="Ocorrências"/>
      <sheetName val="Cálculos AQ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DO DBASE PARA O VIVEIRO"/>
      <sheetName val="Bas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Acompanhamento"/>
      <sheetName val="Visão Item"/>
      <sheetName val="Visão Unidade"/>
      <sheetName val="Tabelas Escore"/>
      <sheetName val="Dados do Packaging"/>
      <sheetName val="Consolidado Escore"/>
      <sheetName val="Evolução de ICD's"/>
      <sheetName val="Produção"/>
      <sheetName val="Tabelas Brahma"/>
      <sheetName val="Tabelas Skol"/>
      <sheetName val="Tabelas Antarctica"/>
      <sheetName val="Relatório Brassagem"/>
      <sheetName val="Relatório Filtração"/>
      <sheetName val="Relatório Fermentação"/>
      <sheetName val="Relatório Estabilidade"/>
      <sheetName val="Consolidado ICD´s-Processo"/>
      <sheetName val="Consolidado ICD´s-Pack"/>
      <sheetName val="Planos de Ação"/>
      <sheetName val="SetUp"/>
      <sheetName val="DePa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o_1_Equipe"/>
      <sheetName val="Passo_1_Prob_Hist_&amp;_Meta"/>
      <sheetName val="Passo2_Observação"/>
      <sheetName val="Passo2_Histograma"/>
      <sheetName val="Passo2_Correlação"/>
      <sheetName val="FISHBACKUP"/>
      <sheetName val="Passo3_Causa_Efeito"/>
      <sheetName val="Passo3_Priorização"/>
      <sheetName val="Passo4_Plano_Ação"/>
      <sheetName val="Passo5_Execução"/>
      <sheetName val="Lis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Identificação"/>
      <sheetName val="Estratificação"/>
      <sheetName val="Pareto"/>
      <sheetName val="Histograma"/>
      <sheetName val="Correlação"/>
      <sheetName val="Análise das Causas "/>
      <sheetName val="Análise das Hipóteses "/>
      <sheetName val="5 Porquês"/>
      <sheetName val="Plano de Ação"/>
      <sheetName val="Acompanhamento"/>
      <sheetName val="3G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incipal"/>
      <sheetName val="BadeR99_NBA"/>
      <sheetName val="Controle De ASO's"/>
      <sheetName val="Variaveis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Drivers e Pesos"/>
      <sheetName val="Previsão de Vagões"/>
      <sheetName val="Espera"/>
      <sheetName val="Saldos"/>
      <sheetName val="Gráficos"/>
      <sheetName val="Navios"/>
      <sheetName val="Armazéns"/>
      <sheetName val="Resumo"/>
      <sheetName val="Check List- Gerrot"/>
      <sheetName val="Categorias"/>
      <sheetName val="Dados"/>
      <sheetName val="Quadro Funcional"/>
      <sheetName val="Anexo X - ENSINO"/>
      <sheetName val="CLAS"/>
      <sheetName val="Step_0_Team_CALENDAR"/>
      <sheetName val="Step2_Correlation"/>
      <sheetName val="Step2_Histogram"/>
      <sheetName val="Lists"/>
      <sheetName val="Tabela1"/>
      <sheetName val="Check List"/>
      <sheetName val="Pacotes"/>
      <sheetName val="REB MX - TIPO"/>
      <sheetName val="Controle_De_ASO's"/>
      <sheetName val="Previsão_de_Vagões"/>
      <sheetName val="Check_List-_Gerrot"/>
      <sheetName val="Disp 2005 FCA"/>
      <sheetName val="AMI"/>
      <sheetName val="EAIGESEN"/>
      <sheetName val="récapprobable98"/>
      <sheetName val="ComentariosCusteio"/>
      <sheetName val="PORTOS"/>
      <sheetName val="PERGUNTAS"/>
      <sheetName val="Check Farol"/>
      <sheetName val="Grupo x Justif"/>
      <sheetName val="DCF"/>
      <sheetName val="Gerrot"/>
      <sheetName val="JANEIRO98"/>
      <sheetName val="Controle_De_ASO's1"/>
      <sheetName val="Previsão_de_Vagões1"/>
      <sheetName val="Check_List-_Gerrot1"/>
      <sheetName val="Quadro_Funcional"/>
      <sheetName val="Anexo_X_-_ENSINO"/>
      <sheetName val="REB_MX_-_TIPO"/>
      <sheetName val="Check_List"/>
      <sheetName val="Disp_2005_FCA"/>
      <sheetName val="Control_Anual"/>
      <sheetName val="DemoRes_(2)2"/>
      <sheetName val="RecLiqServ_(2)2"/>
      <sheetName val="DetDemoRes_(2)2"/>
      <sheetName val="Controle_De_ASO's2"/>
      <sheetName val="Previsão_de_Vagões2"/>
      <sheetName val="Check_List-_Gerrot2"/>
      <sheetName val="BadeR99_NBA.xls"/>
      <sheetName val="EFC"/>
      <sheetName val="Evolução Etapas Cal Mag"/>
      <sheetName val="Evolução Etapas Cromo"/>
      <sheetName val="Validações"/>
      <sheetName val="Apoio Viagens"/>
      <sheetName val="Apoio Validação"/>
      <sheetName val="EXEC"/>
      <sheetName val="Base "/>
      <sheetName val="FAPMUT"/>
      <sheetName val="Dados NÃO DELETAR"/>
      <sheetName val="Check_Farol"/>
      <sheetName val="Grupo_x_Justif"/>
      <sheetName val="I6"/>
      <sheetName val="I11"/>
      <sheetName val="DIFL"/>
      <sheetName val="DIFN"/>
      <sheetName val="DIFS"/>
      <sheetName val="DIPE"/>
      <sheetName val="FGC"/>
      <sheetName val="Ligas"/>
      <sheetName val="Mn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"/>
      <sheetName val="Pareto_Dispersões_por_Área"/>
      <sheetName val="Extratif_Dispersões_por_Área"/>
      <sheetName val="Pareto_Dispersões_por_Produto1"/>
      <sheetName val="Pareto_Dispersões_por_Área1"/>
      <sheetName val="Extratif_Dispersões_por_Área1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NCO DE DADOS_ESTRUTURA"/>
      <sheetName val="Vagões ECM"/>
      <sheetName val="Ciclo Vag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incipal"/>
      <sheetName val="BadeR99_NBA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Controle De ASO's"/>
      <sheetName val="Variaveis"/>
      <sheetName val="DIFL"/>
      <sheetName val="DIFN"/>
      <sheetName val="DIFS"/>
      <sheetName val="DIPE"/>
      <sheetName val="FGC"/>
      <sheetName val="Ligas"/>
      <sheetName val="Mn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"/>
      <sheetName val="Pareto_Dispersões_por_Área"/>
      <sheetName val="Extratif_Dispersões_por_Área"/>
      <sheetName val="Pareto_Dispersões_por_Produto1"/>
      <sheetName val="Pareto_Dispersões_por_Área1"/>
      <sheetName val="Extratif_Dispersões_por_Área1"/>
      <sheetName val="DemoRes_(2)2"/>
      <sheetName val="RecLiqServ_(2)2"/>
      <sheetName val="DetDemoRes_(2)2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deR99_NBA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_setembro"/>
      <sheetName val="capital_agosto"/>
      <sheetName val="capital_junho"/>
      <sheetName val="capital_maio"/>
      <sheetName val="capital_abril"/>
      <sheetName val="3G_ingredientes"/>
      <sheetName val="Pare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>
    <tabColor rgb="FFFFFF00"/>
  </sheetPr>
  <dimension ref="A1:R207"/>
  <sheetViews>
    <sheetView showGridLines="0" tabSelected="1" zoomScale="85" zoomScaleNormal="85" workbookViewId="0">
      <selection activeCell="I25" sqref="I25"/>
    </sheetView>
  </sheetViews>
  <sheetFormatPr defaultColWidth="9.140625" defaultRowHeight="17.25" zeroHeight="1"/>
  <cols>
    <col min="1" max="1" width="1.42578125" style="36" customWidth="1"/>
    <col min="2" max="2" width="1.42578125" style="36" hidden="1" customWidth="1"/>
    <col min="3" max="3" width="7.42578125" style="36" customWidth="1"/>
    <col min="4" max="4" width="83.140625" style="62" customWidth="1"/>
    <col min="5" max="5" width="19.42578125" style="67" bestFit="1" customWidth="1"/>
    <col min="6" max="6" width="10.85546875" style="67" bestFit="1" customWidth="1"/>
    <col min="7" max="7" width="13.7109375" style="64" bestFit="1" customWidth="1"/>
    <col min="8" max="8" width="13.7109375" style="64" customWidth="1"/>
    <col min="9" max="9" width="14.140625" style="64" customWidth="1"/>
    <col min="10" max="10" width="14.28515625" style="64" customWidth="1"/>
    <col min="11" max="11" width="23.7109375" style="64" customWidth="1"/>
    <col min="12" max="12" width="18.5703125" style="65" hidden="1" customWidth="1"/>
    <col min="13" max="13" width="34.140625" style="63" customWidth="1"/>
    <col min="14" max="14" width="79.28515625" style="42" customWidth="1"/>
    <col min="15" max="15" width="6.7109375" style="40" hidden="1" customWidth="1"/>
    <col min="16" max="17" width="9.140625" style="42" hidden="1" customWidth="1"/>
    <col min="18" max="215" width="9.140625" style="42" customWidth="1"/>
    <col min="216" max="306" width="1.7109375" style="42" customWidth="1"/>
    <col min="307" max="16384" width="9.140625" style="42"/>
  </cols>
  <sheetData>
    <row r="1" spans="1:18" s="40" customFormat="1" ht="64.5" customHeight="1">
      <c r="A1" s="36"/>
      <c r="B1" s="36"/>
      <c r="C1" s="36"/>
      <c r="D1" s="37"/>
      <c r="E1" s="72"/>
      <c r="F1" s="72"/>
      <c r="G1" s="36"/>
      <c r="H1" s="36"/>
      <c r="I1" s="36"/>
      <c r="J1" s="36"/>
      <c r="K1" s="36"/>
      <c r="L1" s="39"/>
      <c r="M1" s="38"/>
      <c r="O1" s="41" t="str">
        <f>IF(O4=100,"","Atenção o total dos pesos deve ser 100")</f>
        <v>Atenção o total dos pesos deve ser 100</v>
      </c>
    </row>
    <row r="2" spans="1:18" ht="2.25" customHeight="1">
      <c r="D2" s="36"/>
      <c r="E2" s="72"/>
      <c r="F2" s="72"/>
      <c r="G2" s="36"/>
      <c r="H2" s="36"/>
      <c r="I2" s="36"/>
      <c r="J2" s="36"/>
      <c r="K2" s="36"/>
      <c r="L2" s="39"/>
      <c r="M2" s="38"/>
      <c r="N2" s="40"/>
    </row>
    <row r="3" spans="1:18" s="40" customFormat="1" ht="1.5" customHeight="1" thickBot="1">
      <c r="A3" s="36"/>
      <c r="B3" s="36"/>
      <c r="C3" s="36"/>
      <c r="D3" s="43"/>
      <c r="E3" s="73"/>
      <c r="F3" s="73"/>
      <c r="G3" s="36"/>
      <c r="H3" s="36"/>
      <c r="I3" s="36"/>
      <c r="J3" s="36"/>
      <c r="K3" s="36"/>
      <c r="L3" s="39"/>
      <c r="M3" s="44"/>
    </row>
    <row r="4" spans="1:18" ht="26.25" customHeight="1" thickBot="1">
      <c r="C4" s="105">
        <v>2024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5">
        <f>SUM(O10:O1048576)</f>
        <v>0</v>
      </c>
      <c r="P4" s="46">
        <f>SUM(P10:P28)</f>
        <v>0</v>
      </c>
      <c r="Q4" s="46">
        <f ca="1">SUM(Q10:Q28)</f>
        <v>0</v>
      </c>
    </row>
    <row r="5" spans="1:18" s="40" customFormat="1" ht="3" customHeight="1" thickBot="1">
      <c r="A5" s="36"/>
      <c r="B5" s="3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8" ht="51.75">
      <c r="C6" s="47" t="s">
        <v>0</v>
      </c>
      <c r="D6" s="47" t="s">
        <v>1</v>
      </c>
      <c r="E6" s="47" t="s">
        <v>2</v>
      </c>
      <c r="F6" s="47" t="s">
        <v>3</v>
      </c>
      <c r="G6" s="47" t="s">
        <v>4</v>
      </c>
      <c r="H6" s="47" t="s">
        <v>5</v>
      </c>
      <c r="I6" s="47" t="s">
        <v>6</v>
      </c>
      <c r="J6" s="47" t="s">
        <v>7</v>
      </c>
      <c r="K6" s="47" t="s">
        <v>8</v>
      </c>
      <c r="L6" s="49" t="s">
        <v>9</v>
      </c>
      <c r="M6" s="48" t="s">
        <v>185</v>
      </c>
      <c r="N6" s="47" t="s">
        <v>10</v>
      </c>
      <c r="O6" s="47" t="s">
        <v>11</v>
      </c>
      <c r="P6" s="47" t="s">
        <v>12</v>
      </c>
      <c r="Q6" s="47" t="s">
        <v>13</v>
      </c>
    </row>
    <row r="7" spans="1:18" ht="29.25" customHeight="1">
      <c r="C7" s="88">
        <v>1</v>
      </c>
      <c r="D7" s="103" t="s">
        <v>14</v>
      </c>
      <c r="E7" s="82" t="s">
        <v>15</v>
      </c>
      <c r="F7" s="74" t="s">
        <v>16</v>
      </c>
      <c r="G7" s="77">
        <v>45299</v>
      </c>
      <c r="H7" s="77">
        <v>45322</v>
      </c>
      <c r="I7" s="77">
        <v>45299</v>
      </c>
      <c r="J7" s="80"/>
      <c r="K7" s="93" t="str">
        <f t="shared" ref="K7:K28" ca="1" si="0">IF(D7="","",IF(J7="Cancelada","Cancelada",IF(J7&gt;0,"Concluída",IF(OR(G7=0,H7=0,AND(I7=0,H7&gt;=TODAY())),"Não Iniciada",IF(OR(H7&lt;TODAY(),AND(G7&lt;TODAY(),I7=0)),"Atrasada","Em Andamento")))))</f>
        <v>Em Andamento</v>
      </c>
      <c r="L7" s="76" t="s">
        <v>17</v>
      </c>
      <c r="M7" s="76" t="s">
        <v>186</v>
      </c>
      <c r="N7" s="99" t="s">
        <v>63</v>
      </c>
      <c r="O7" s="97"/>
      <c r="P7" s="56">
        <f>IF(J7="",0,O7/100)</f>
        <v>0</v>
      </c>
      <c r="Q7" s="56">
        <f ca="1">IF(TODAY()&gt;=H7,O7/100,0)</f>
        <v>0</v>
      </c>
    </row>
    <row r="8" spans="1:18" ht="69" customHeight="1">
      <c r="C8" s="88">
        <v>2</v>
      </c>
      <c r="D8" s="103" t="s">
        <v>18</v>
      </c>
      <c r="E8" s="82" t="s">
        <v>15</v>
      </c>
      <c r="F8" s="74" t="s">
        <v>16</v>
      </c>
      <c r="G8" s="77">
        <v>45299</v>
      </c>
      <c r="H8" s="77">
        <v>45322</v>
      </c>
      <c r="I8" s="77">
        <v>45299</v>
      </c>
      <c r="J8" s="80"/>
      <c r="K8" s="93" t="str">
        <f t="shared" ca="1" si="0"/>
        <v>Em Andamento</v>
      </c>
      <c r="L8" s="76" t="s">
        <v>19</v>
      </c>
      <c r="M8" s="76" t="s">
        <v>186</v>
      </c>
      <c r="N8" s="99" t="s">
        <v>63</v>
      </c>
      <c r="O8" s="97"/>
      <c r="P8" s="56"/>
      <c r="Q8" s="56"/>
    </row>
    <row r="9" spans="1:18" ht="36" customHeight="1">
      <c r="C9" s="88">
        <v>3</v>
      </c>
      <c r="D9" s="103" t="s">
        <v>20</v>
      </c>
      <c r="E9" s="83" t="s">
        <v>15</v>
      </c>
      <c r="F9" s="75" t="s">
        <v>16</v>
      </c>
      <c r="G9" s="77">
        <v>45313</v>
      </c>
      <c r="H9" s="77">
        <v>45322</v>
      </c>
      <c r="I9" s="80"/>
      <c r="J9" s="80"/>
      <c r="K9" s="93" t="str">
        <f t="shared" ca="1" si="0"/>
        <v>Não Iniciada</v>
      </c>
      <c r="L9" s="76" t="s">
        <v>17</v>
      </c>
      <c r="M9" s="76" t="s">
        <v>186</v>
      </c>
      <c r="N9" s="100"/>
      <c r="O9" s="97"/>
      <c r="P9" s="56">
        <f>IF(J9="",0,O9/100)</f>
        <v>0</v>
      </c>
      <c r="Q9" s="56">
        <f ca="1">IF(TODAY()&gt;=H9,O9/100,0)</f>
        <v>0</v>
      </c>
    </row>
    <row r="10" spans="1:18">
      <c r="C10" s="88">
        <v>4</v>
      </c>
      <c r="D10" s="103" t="s">
        <v>21</v>
      </c>
      <c r="E10" s="83" t="s">
        <v>15</v>
      </c>
      <c r="F10" s="75" t="s">
        <v>16</v>
      </c>
      <c r="G10" s="77">
        <v>45313</v>
      </c>
      <c r="H10" s="77">
        <v>45322</v>
      </c>
      <c r="I10" s="80"/>
      <c r="J10" s="80"/>
      <c r="K10" s="93" t="str">
        <f t="shared" ca="1" si="0"/>
        <v>Não Iniciada</v>
      </c>
      <c r="L10" s="76" t="s">
        <v>19</v>
      </c>
      <c r="M10" s="76" t="s">
        <v>186</v>
      </c>
      <c r="N10" s="99"/>
      <c r="O10" s="97"/>
      <c r="P10" s="56">
        <f>IF(J10="",0,O10/100)</f>
        <v>0</v>
      </c>
      <c r="Q10" s="56">
        <f t="shared" ref="Q10:Q28" ca="1" si="1">IF(TODAY()&gt;=H10,O10/100,0)</f>
        <v>0</v>
      </c>
    </row>
    <row r="11" spans="1:18" ht="34.5">
      <c r="C11" s="88">
        <v>5</v>
      </c>
      <c r="D11" s="104" t="s">
        <v>46</v>
      </c>
      <c r="E11" s="84" t="s">
        <v>36</v>
      </c>
      <c r="F11" s="76" t="s">
        <v>37</v>
      </c>
      <c r="G11" s="79">
        <v>45307</v>
      </c>
      <c r="H11" s="79">
        <v>45310</v>
      </c>
      <c r="I11" s="79">
        <v>45307</v>
      </c>
      <c r="J11" s="79">
        <v>45310</v>
      </c>
      <c r="K11" s="93" t="str">
        <f t="shared" ca="1" si="0"/>
        <v>Concluída</v>
      </c>
      <c r="L11" s="76"/>
      <c r="M11" s="76" t="s">
        <v>187</v>
      </c>
      <c r="N11" s="99" t="s">
        <v>191</v>
      </c>
      <c r="O11" s="97"/>
      <c r="P11" s="56"/>
      <c r="Q11" s="56">
        <f ca="1">IF(TODAY()&gt;=H11,O11/100,0)</f>
        <v>0</v>
      </c>
      <c r="R11" s="66"/>
    </row>
    <row r="12" spans="1:18" ht="36.75" customHeight="1">
      <c r="C12" s="88">
        <v>6</v>
      </c>
      <c r="D12" s="104" t="s">
        <v>188</v>
      </c>
      <c r="E12" s="84" t="s">
        <v>15</v>
      </c>
      <c r="F12" s="81" t="s">
        <v>16</v>
      </c>
      <c r="G12" s="78">
        <v>45313</v>
      </c>
      <c r="H12" s="78">
        <v>45322</v>
      </c>
      <c r="I12" s="79"/>
      <c r="J12" s="79"/>
      <c r="K12" s="93" t="str">
        <f t="shared" ca="1" si="0"/>
        <v>Não Iniciada</v>
      </c>
      <c r="L12" s="76" t="s">
        <v>22</v>
      </c>
      <c r="M12" s="76" t="s">
        <v>187</v>
      </c>
      <c r="N12" s="99"/>
      <c r="O12" s="97"/>
      <c r="P12" s="56"/>
      <c r="Q12" s="56"/>
    </row>
    <row r="13" spans="1:18" ht="28.5">
      <c r="C13" s="88">
        <v>7</v>
      </c>
      <c r="D13" s="104" t="s">
        <v>192</v>
      </c>
      <c r="E13" s="84" t="s">
        <v>23</v>
      </c>
      <c r="F13" s="81" t="s">
        <v>24</v>
      </c>
      <c r="G13" s="78">
        <v>45315</v>
      </c>
      <c r="H13" s="78">
        <v>45331</v>
      </c>
      <c r="I13" s="79"/>
      <c r="J13" s="79"/>
      <c r="K13" s="93" t="str">
        <f t="shared" ca="1" si="0"/>
        <v>Não Iniciada</v>
      </c>
      <c r="L13" s="76"/>
      <c r="M13" s="76" t="s">
        <v>187</v>
      </c>
      <c r="N13" s="99"/>
      <c r="O13" s="97"/>
      <c r="P13" s="56">
        <f>IF(J13="",0,O13/100)</f>
        <v>0</v>
      </c>
      <c r="Q13" s="56">
        <f ca="1">IF(TODAY()&gt;=H13,O13/100,0)</f>
        <v>0</v>
      </c>
    </row>
    <row r="14" spans="1:18" ht="28.5">
      <c r="C14" s="88">
        <v>8</v>
      </c>
      <c r="D14" s="104" t="s">
        <v>25</v>
      </c>
      <c r="E14" s="84" t="s">
        <v>26</v>
      </c>
      <c r="F14" s="76" t="s">
        <v>27</v>
      </c>
      <c r="G14" s="79">
        <v>45302</v>
      </c>
      <c r="H14" s="78">
        <v>45307</v>
      </c>
      <c r="I14" s="79">
        <v>45307</v>
      </c>
      <c r="J14" s="79">
        <v>45307</v>
      </c>
      <c r="K14" s="93" t="str">
        <f t="shared" ca="1" si="0"/>
        <v>Concluída</v>
      </c>
      <c r="L14" s="76" t="s">
        <v>28</v>
      </c>
      <c r="M14" s="76" t="s">
        <v>189</v>
      </c>
      <c r="N14" s="101"/>
      <c r="O14" s="97"/>
      <c r="P14" s="56">
        <f>IF(J14="",0,O14/100)</f>
        <v>0</v>
      </c>
      <c r="Q14" s="56">
        <f ca="1">IF(TODAY()&gt;=H14,O14/100,0)</f>
        <v>0</v>
      </c>
    </row>
    <row r="15" spans="1:18" ht="39.75" customHeight="1">
      <c r="C15" s="88">
        <v>9</v>
      </c>
      <c r="D15" s="104" t="s">
        <v>29</v>
      </c>
      <c r="E15" s="84" t="s">
        <v>15</v>
      </c>
      <c r="F15" s="76" t="s">
        <v>16</v>
      </c>
      <c r="G15" s="79">
        <v>45302</v>
      </c>
      <c r="H15" s="78">
        <v>45308</v>
      </c>
      <c r="I15" s="78">
        <v>45308</v>
      </c>
      <c r="J15" s="78">
        <v>45308</v>
      </c>
      <c r="K15" s="93" t="str">
        <f t="shared" ca="1" si="0"/>
        <v>Concluída</v>
      </c>
      <c r="L15" s="76" t="s">
        <v>30</v>
      </c>
      <c r="M15" s="76" t="s">
        <v>189</v>
      </c>
      <c r="N15" s="99"/>
      <c r="O15" s="97"/>
      <c r="P15" s="56">
        <f t="shared" ref="P15:P28" si="2">IF(J15="",0,O15/100)</f>
        <v>0</v>
      </c>
      <c r="Q15" s="56">
        <f t="shared" ca="1" si="1"/>
        <v>0</v>
      </c>
    </row>
    <row r="16" spans="1:18" ht="36.75" customHeight="1">
      <c r="C16" s="88">
        <v>10</v>
      </c>
      <c r="D16" s="104" t="s">
        <v>31</v>
      </c>
      <c r="E16" s="84" t="s">
        <v>32</v>
      </c>
      <c r="F16" s="76" t="s">
        <v>33</v>
      </c>
      <c r="G16" s="79">
        <v>45308</v>
      </c>
      <c r="H16" s="79">
        <v>45309</v>
      </c>
      <c r="I16" s="79">
        <v>45308</v>
      </c>
      <c r="J16" s="79">
        <v>45309</v>
      </c>
      <c r="K16" s="93" t="str">
        <f t="shared" ca="1" si="0"/>
        <v>Concluída</v>
      </c>
      <c r="L16" s="76" t="s">
        <v>34</v>
      </c>
      <c r="M16" s="76" t="s">
        <v>189</v>
      </c>
      <c r="N16" s="99"/>
      <c r="O16" s="97"/>
      <c r="P16" s="56">
        <f t="shared" si="2"/>
        <v>0</v>
      </c>
      <c r="Q16" s="56">
        <f t="shared" ca="1" si="1"/>
        <v>0</v>
      </c>
    </row>
    <row r="17" spans="1:18">
      <c r="C17" s="88">
        <v>11</v>
      </c>
      <c r="D17" s="104" t="s">
        <v>35</v>
      </c>
      <c r="E17" s="84" t="s">
        <v>36</v>
      </c>
      <c r="F17" s="76" t="s">
        <v>37</v>
      </c>
      <c r="G17" s="79">
        <v>45308</v>
      </c>
      <c r="H17" s="79">
        <v>45317</v>
      </c>
      <c r="I17" s="79">
        <v>45308</v>
      </c>
      <c r="J17" s="79"/>
      <c r="K17" s="93" t="str">
        <f t="shared" ca="1" si="0"/>
        <v>Em Andamento</v>
      </c>
      <c r="L17" s="76" t="s">
        <v>38</v>
      </c>
      <c r="M17" s="76" t="s">
        <v>41</v>
      </c>
      <c r="N17" s="99"/>
      <c r="O17" s="97"/>
      <c r="P17" s="56">
        <f t="shared" si="2"/>
        <v>0</v>
      </c>
      <c r="Q17" s="56">
        <f t="shared" ca="1" si="1"/>
        <v>0</v>
      </c>
    </row>
    <row r="18" spans="1:18" ht="32.25" customHeight="1">
      <c r="C18" s="88">
        <v>12</v>
      </c>
      <c r="D18" s="104" t="s">
        <v>42</v>
      </c>
      <c r="E18" s="84" t="s">
        <v>36</v>
      </c>
      <c r="F18" s="76" t="s">
        <v>37</v>
      </c>
      <c r="G18" s="79">
        <v>45308</v>
      </c>
      <c r="H18" s="79">
        <v>45317</v>
      </c>
      <c r="I18" s="76"/>
      <c r="J18" s="76"/>
      <c r="K18" s="93" t="str">
        <f t="shared" ca="1" si="0"/>
        <v>Não Iniciada</v>
      </c>
      <c r="L18" s="76" t="s">
        <v>38</v>
      </c>
      <c r="M18" s="76" t="s">
        <v>41</v>
      </c>
      <c r="N18" s="99"/>
      <c r="O18" s="97"/>
      <c r="P18" s="56">
        <f>IF(J18="",0,O18/100)</f>
        <v>0</v>
      </c>
      <c r="Q18" s="56">
        <f ca="1">IF(TODAY()&gt;=H18,O18/100,0)</f>
        <v>0</v>
      </c>
    </row>
    <row r="19" spans="1:18" ht="28.5">
      <c r="C19" s="88">
        <v>13</v>
      </c>
      <c r="D19" s="104" t="s">
        <v>47</v>
      </c>
      <c r="E19" s="84" t="s">
        <v>36</v>
      </c>
      <c r="F19" s="76" t="s">
        <v>37</v>
      </c>
      <c r="G19" s="79">
        <v>45308</v>
      </c>
      <c r="H19" s="79">
        <v>45310</v>
      </c>
      <c r="I19" s="79">
        <v>45308</v>
      </c>
      <c r="J19" s="79">
        <v>45310</v>
      </c>
      <c r="K19" s="93" t="str">
        <f t="shared" ca="1" si="0"/>
        <v>Concluída</v>
      </c>
      <c r="L19" s="94"/>
      <c r="M19" s="76" t="s">
        <v>189</v>
      </c>
      <c r="N19" s="99" t="s">
        <v>193</v>
      </c>
      <c r="O19" s="97"/>
      <c r="P19" s="56"/>
      <c r="Q19" s="56"/>
      <c r="R19" s="66"/>
    </row>
    <row r="20" spans="1:18" ht="28.5">
      <c r="C20" s="88">
        <v>14</v>
      </c>
      <c r="D20" s="104" t="s">
        <v>183</v>
      </c>
      <c r="E20" s="84" t="s">
        <v>15</v>
      </c>
      <c r="F20" s="76" t="s">
        <v>16</v>
      </c>
      <c r="G20" s="79">
        <v>45313</v>
      </c>
      <c r="H20" s="79">
        <v>45317</v>
      </c>
      <c r="I20" s="76"/>
      <c r="J20" s="76"/>
      <c r="K20" s="93" t="str">
        <f t="shared" ca="1" si="0"/>
        <v>Não Iniciada</v>
      </c>
      <c r="L20" s="76" t="s">
        <v>39</v>
      </c>
      <c r="M20" s="76" t="s">
        <v>189</v>
      </c>
      <c r="N20" s="99"/>
      <c r="O20" s="97"/>
      <c r="P20" s="56"/>
      <c r="Q20" s="56"/>
    </row>
    <row r="21" spans="1:18">
      <c r="C21" s="88">
        <v>15</v>
      </c>
      <c r="D21" s="104" t="s">
        <v>184</v>
      </c>
      <c r="E21" s="84" t="s">
        <v>15</v>
      </c>
      <c r="F21" s="76" t="s">
        <v>16</v>
      </c>
      <c r="G21" s="79">
        <v>45322</v>
      </c>
      <c r="H21" s="79">
        <v>45324</v>
      </c>
      <c r="I21" s="76"/>
      <c r="J21" s="76"/>
      <c r="K21" s="93" t="str">
        <f t="shared" ca="1" si="0"/>
        <v>Não Iniciada</v>
      </c>
      <c r="L21" s="76" t="s">
        <v>30</v>
      </c>
      <c r="M21" s="76" t="s">
        <v>189</v>
      </c>
      <c r="N21" s="99"/>
      <c r="O21" s="97"/>
      <c r="P21" s="56"/>
      <c r="Q21" s="56"/>
    </row>
    <row r="22" spans="1:18" ht="28.5">
      <c r="C22" s="88">
        <v>16</v>
      </c>
      <c r="D22" s="104" t="s">
        <v>182</v>
      </c>
      <c r="E22" s="84" t="s">
        <v>36</v>
      </c>
      <c r="F22" s="76" t="s">
        <v>37</v>
      </c>
      <c r="G22" s="79">
        <v>45327</v>
      </c>
      <c r="H22" s="79">
        <v>45331</v>
      </c>
      <c r="I22" s="76"/>
      <c r="J22" s="76"/>
      <c r="K22" s="93" t="str">
        <f t="shared" ca="1" si="0"/>
        <v>Não Iniciada</v>
      </c>
      <c r="L22" s="94" t="s">
        <v>30</v>
      </c>
      <c r="M22" s="76" t="s">
        <v>189</v>
      </c>
      <c r="N22" s="99"/>
      <c r="O22" s="97"/>
      <c r="P22" s="56"/>
      <c r="Q22" s="56"/>
    </row>
    <row r="23" spans="1:18" ht="30.75" customHeight="1">
      <c r="C23" s="88">
        <v>17</v>
      </c>
      <c r="D23" s="104" t="s">
        <v>40</v>
      </c>
      <c r="E23" s="84" t="s">
        <v>23</v>
      </c>
      <c r="F23" s="76" t="s">
        <v>24</v>
      </c>
      <c r="G23" s="79">
        <v>45331</v>
      </c>
      <c r="H23" s="79">
        <v>45412</v>
      </c>
      <c r="I23" s="76"/>
      <c r="J23" s="76"/>
      <c r="K23" s="93" t="str">
        <f t="shared" ca="1" si="0"/>
        <v>Não Iniciada</v>
      </c>
      <c r="L23" s="76" t="s">
        <v>39</v>
      </c>
      <c r="M23" s="76" t="s">
        <v>41</v>
      </c>
      <c r="N23" s="102"/>
      <c r="O23" s="97"/>
      <c r="P23" s="56"/>
      <c r="Q23" s="56"/>
    </row>
    <row r="24" spans="1:18" ht="28.5">
      <c r="C24" s="88">
        <v>18</v>
      </c>
      <c r="D24" s="104" t="s">
        <v>43</v>
      </c>
      <c r="E24" s="84" t="s">
        <v>44</v>
      </c>
      <c r="F24" s="76" t="s">
        <v>33</v>
      </c>
      <c r="G24" s="79">
        <v>45308</v>
      </c>
      <c r="H24" s="79">
        <v>45317</v>
      </c>
      <c r="I24" s="79">
        <v>45308</v>
      </c>
      <c r="J24" s="76"/>
      <c r="K24" s="93" t="str">
        <f t="shared" ca="1" si="0"/>
        <v>Em Andamento</v>
      </c>
      <c r="L24" s="76" t="s">
        <v>34</v>
      </c>
      <c r="M24" s="76" t="s">
        <v>190</v>
      </c>
      <c r="N24" s="99"/>
      <c r="O24" s="97"/>
      <c r="P24" s="56"/>
      <c r="Q24" s="56">
        <f t="shared" ca="1" si="1"/>
        <v>0</v>
      </c>
    </row>
    <row r="25" spans="1:18" ht="28.5">
      <c r="C25" s="88">
        <v>19</v>
      </c>
      <c r="D25" s="104" t="s">
        <v>45</v>
      </c>
      <c r="E25" s="84" t="s">
        <v>32</v>
      </c>
      <c r="F25" s="76" t="s">
        <v>33</v>
      </c>
      <c r="G25" s="79">
        <v>45308</v>
      </c>
      <c r="H25" s="79">
        <v>45317</v>
      </c>
      <c r="I25" s="79">
        <v>45308</v>
      </c>
      <c r="J25" s="76"/>
      <c r="K25" s="93" t="str">
        <f t="shared" ca="1" si="0"/>
        <v>Em Andamento</v>
      </c>
      <c r="L25" s="76" t="s">
        <v>34</v>
      </c>
      <c r="M25" s="76" t="s">
        <v>190</v>
      </c>
      <c r="N25" s="99"/>
      <c r="O25" s="97"/>
      <c r="P25" s="56"/>
      <c r="Q25" s="56">
        <f t="shared" ca="1" si="1"/>
        <v>0</v>
      </c>
      <c r="R25" s="66"/>
    </row>
    <row r="26" spans="1:18">
      <c r="A26" s="85"/>
      <c r="B26" s="85"/>
      <c r="C26" s="85"/>
      <c r="D26" s="85"/>
      <c r="E26" s="85"/>
      <c r="F26" s="57"/>
      <c r="G26" s="59"/>
      <c r="H26" s="51"/>
      <c r="I26" s="51"/>
      <c r="J26" s="89"/>
      <c r="K26" s="90" t="str">
        <f t="shared" ca="1" si="0"/>
        <v/>
      </c>
      <c r="L26" s="91"/>
      <c r="M26" s="92"/>
      <c r="N26" s="98"/>
      <c r="O26" s="55"/>
      <c r="P26" s="56"/>
      <c r="Q26" s="56"/>
    </row>
    <row r="27" spans="1:18" ht="22.5" customHeight="1">
      <c r="C27" s="86"/>
      <c r="D27" s="87"/>
      <c r="E27" s="57"/>
      <c r="F27" s="57"/>
      <c r="G27" s="59"/>
      <c r="H27" s="51"/>
      <c r="I27" s="51"/>
      <c r="J27" s="51"/>
      <c r="K27" s="52" t="str">
        <f t="shared" ca="1" si="0"/>
        <v/>
      </c>
      <c r="L27" s="53"/>
      <c r="M27" s="54"/>
      <c r="N27" s="58"/>
      <c r="O27" s="55"/>
      <c r="P27" s="56">
        <f t="shared" si="2"/>
        <v>0</v>
      </c>
      <c r="Q27" s="56">
        <f t="shared" ca="1" si="1"/>
        <v>0</v>
      </c>
    </row>
    <row r="28" spans="1:18">
      <c r="C28" s="50"/>
      <c r="D28" s="60"/>
      <c r="E28" s="60"/>
      <c r="F28" s="60"/>
      <c r="G28" s="59"/>
      <c r="H28" s="51"/>
      <c r="I28" s="51"/>
      <c r="J28" s="51"/>
      <c r="K28" s="52" t="str">
        <f t="shared" ca="1" si="0"/>
        <v/>
      </c>
      <c r="L28" s="53"/>
      <c r="M28" s="54"/>
      <c r="N28" s="61"/>
      <c r="O28" s="55"/>
      <c r="P28" s="56">
        <f t="shared" si="2"/>
        <v>0</v>
      </c>
      <c r="Q28" s="56">
        <f t="shared" ca="1" si="1"/>
        <v>0</v>
      </c>
    </row>
    <row r="29" spans="1:18">
      <c r="P29" s="66"/>
    </row>
    <row r="30" spans="1:18">
      <c r="C30" s="50"/>
      <c r="D30" s="60"/>
      <c r="E30" s="60"/>
      <c r="F30" s="60"/>
      <c r="G30" s="59"/>
      <c r="H30" s="51"/>
      <c r="I30" s="51"/>
      <c r="J30" s="51"/>
      <c r="K30" s="52" t="str">
        <f ca="1">IF(D30="","",IF(J30="Cancelada","Cancelada",IF(J30&gt;0,"Concluída",IF(OR(G30=0,H30=0,AND(I30=0,H30&gt;=TODAY())),"Não Iniciada",IF(OR(H30&lt;TODAY(),AND(G30&lt;TODAY(),I30=0)),"Atrasada","Em Andamento")))))</f>
        <v/>
      </c>
      <c r="L30" s="53"/>
      <c r="M30" s="54"/>
      <c r="N30" s="61"/>
      <c r="O30" s="55"/>
      <c r="P30" s="56">
        <f>IF(J30="",0,O30/100)</f>
        <v>0</v>
      </c>
      <c r="Q30" s="56">
        <f ca="1">IF(TODAY()&gt;=H30,O30/100,0)</f>
        <v>0</v>
      </c>
    </row>
    <row r="31" spans="1:18">
      <c r="G31" s="68"/>
      <c r="H31" s="68"/>
      <c r="I31" s="68"/>
      <c r="J31" s="68"/>
      <c r="K31" s="69" t="str">
        <f ca="1">IF(D31="","",IF(J31="Cancelada","Cancelada",IF(J31&gt;0,"Concluída",IF(OR(G31=0,H31=0,AND(I31=0,H31&gt;=TODAY())),"Não Iniciada",IF(OR(H31&lt;TODAY(),AND(G31&lt;TODAY(),I31=0)),"Atrasada","Em Andamento")))))</f>
        <v/>
      </c>
      <c r="N31" s="66"/>
      <c r="P31" s="66"/>
    </row>
    <row r="32" spans="1:18">
      <c r="P32" s="66"/>
    </row>
    <row r="33" spans="4:16">
      <c r="P33" s="66"/>
    </row>
    <row r="34" spans="4:16">
      <c r="P34" s="66"/>
    </row>
    <row r="35" spans="4:16">
      <c r="D35" s="70"/>
      <c r="G35" s="36"/>
      <c r="H35" s="36"/>
      <c r="K35" s="71"/>
      <c r="P35" s="66"/>
    </row>
    <row r="36" spans="4:16">
      <c r="D36" s="70"/>
      <c r="K36" s="71"/>
      <c r="P36" s="66"/>
    </row>
    <row r="37" spans="4:16">
      <c r="D37" s="70"/>
      <c r="K37" s="71"/>
      <c r="P37" s="66"/>
    </row>
    <row r="38" spans="4:16">
      <c r="D38" s="70"/>
      <c r="K38" s="71"/>
      <c r="P38" s="66"/>
    </row>
    <row r="39" spans="4:16">
      <c r="D39" s="70"/>
      <c r="K39" s="71"/>
      <c r="P39" s="66"/>
    </row>
    <row r="40" spans="4:16">
      <c r="D40" s="70"/>
      <c r="K40" s="71"/>
      <c r="P40" s="66"/>
    </row>
    <row r="41" spans="4:16">
      <c r="K41" s="71"/>
      <c r="P41" s="66"/>
    </row>
    <row r="42" spans="4:16">
      <c r="P42" s="66"/>
    </row>
    <row r="43" spans="4:16" hidden="1">
      <c r="P43" s="66"/>
    </row>
    <row r="44" spans="4:16">
      <c r="P44" s="66"/>
    </row>
    <row r="45" spans="4:16">
      <c r="P45" s="66"/>
    </row>
    <row r="46" spans="4:16">
      <c r="P46" s="66"/>
    </row>
    <row r="47" spans="4:16">
      <c r="P47" s="66"/>
    </row>
    <row r="48" spans="4:16">
      <c r="P48" s="66"/>
    </row>
    <row r="49" spans="16:16">
      <c r="P49" s="66"/>
    </row>
    <row r="50" spans="16:16">
      <c r="P50" s="66"/>
    </row>
    <row r="51" spans="16:16">
      <c r="P51" s="66"/>
    </row>
    <row r="52" spans="16:16">
      <c r="P52" s="66"/>
    </row>
    <row r="53" spans="16:16">
      <c r="P53" s="66"/>
    </row>
    <row r="54" spans="16:16">
      <c r="P54" s="66"/>
    </row>
    <row r="55" spans="16:16">
      <c r="P55" s="66"/>
    </row>
    <row r="56" spans="16:16">
      <c r="P56" s="66"/>
    </row>
    <row r="57" spans="16:16">
      <c r="P57" s="66"/>
    </row>
    <row r="58" spans="16:16">
      <c r="P58" s="66"/>
    </row>
    <row r="59" spans="16:16">
      <c r="P59" s="66"/>
    </row>
    <row r="60" spans="16:16">
      <c r="P60" s="66"/>
    </row>
    <row r="61" spans="16:16">
      <c r="P61" s="66"/>
    </row>
    <row r="62" spans="16:16">
      <c r="P62" s="66"/>
    </row>
    <row r="63" spans="16:16">
      <c r="P63" s="66"/>
    </row>
    <row r="64" spans="16:16">
      <c r="P64" s="66"/>
    </row>
    <row r="65" spans="16:16">
      <c r="P65" s="66"/>
    </row>
    <row r="66" spans="16:16">
      <c r="P66" s="66"/>
    </row>
    <row r="67" spans="16:16">
      <c r="P67" s="66"/>
    </row>
    <row r="68" spans="16:16">
      <c r="P68" s="66"/>
    </row>
    <row r="69" spans="16:16">
      <c r="P69" s="66"/>
    </row>
    <row r="70" spans="16:16">
      <c r="P70" s="66"/>
    </row>
    <row r="71" spans="16:16">
      <c r="P71" s="66"/>
    </row>
    <row r="72" spans="16:16">
      <c r="P72" s="66"/>
    </row>
    <row r="73" spans="16:16">
      <c r="P73" s="66"/>
    </row>
    <row r="74" spans="16:16">
      <c r="P74" s="66"/>
    </row>
    <row r="75" spans="16:16">
      <c r="P75" s="66"/>
    </row>
    <row r="76" spans="16:16">
      <c r="P76" s="66"/>
    </row>
    <row r="77" spans="16:16">
      <c r="P77" s="66"/>
    </row>
    <row r="78" spans="16:16">
      <c r="P78" s="66"/>
    </row>
    <row r="79" spans="16:16"/>
    <row r="80" spans="16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</sheetData>
  <mergeCells count="1">
    <mergeCell ref="C4:N5"/>
  </mergeCells>
  <conditionalFormatting sqref="D1 D29 D31:D34 D41:D1048576">
    <cfRule type="dataBar" priority="110">
      <dataBar>
        <cfvo type="num" val="0"/>
        <cfvo type="num" val="1"/>
        <color theme="8" tint="-0.499984740745262"/>
      </dataBar>
    </cfRule>
  </conditionalFormatting>
  <conditionalFormatting sqref="K6:K28">
    <cfRule type="containsText" dxfId="30" priority="105" operator="containsText" text="Cancelada">
      <formula>NOT(ISERROR(SEARCH("Cancelada",K6)))</formula>
    </cfRule>
    <cfRule type="containsText" dxfId="29" priority="106" operator="containsText" text="Atrasada">
      <formula>NOT(ISERROR(SEARCH("Atrasada",K6)))</formula>
    </cfRule>
    <cfRule type="containsText" dxfId="28" priority="107" operator="containsText" text="Em Andamento">
      <formula>NOT(ISERROR(SEARCH("Em Andamento",K6)))</formula>
    </cfRule>
    <cfRule type="containsText" dxfId="27" priority="108" operator="containsText" text="Concluída">
      <formula>NOT(ISERROR(SEARCH("Concluída",K6)))</formula>
    </cfRule>
    <cfRule type="containsText" dxfId="26" priority="109" operator="containsText" text="Não Iniciada">
      <formula>NOT(ISERROR(SEARCH("Não Iniciada",K6)))</formula>
    </cfRule>
  </conditionalFormatting>
  <conditionalFormatting sqref="O4">
    <cfRule type="cellIs" dxfId="25" priority="53" operator="lessThan">
      <formula>100</formula>
    </cfRule>
  </conditionalFormatting>
  <conditionalFormatting sqref="K30">
    <cfRule type="containsText" dxfId="24" priority="33" operator="containsText" text="Cancelada">
      <formula>NOT(ISERROR(SEARCH("Cancelada",K30)))</formula>
    </cfRule>
    <cfRule type="containsText" dxfId="23" priority="34" operator="containsText" text="Atrasada">
      <formula>NOT(ISERROR(SEARCH("Atrasada",K30)))</formula>
    </cfRule>
    <cfRule type="containsText" dxfId="22" priority="35" operator="containsText" text="Em Andamento">
      <formula>NOT(ISERROR(SEARCH("Em Andamento",K30)))</formula>
    </cfRule>
    <cfRule type="containsText" dxfId="21" priority="36" operator="containsText" text="Concluída">
      <formula>NOT(ISERROR(SEARCH("Concluída",K30)))</formula>
    </cfRule>
    <cfRule type="containsText" dxfId="20" priority="37" operator="containsText" text="Não Iniciada">
      <formula>NOT(ISERROR(SEARCH("Não Iniciada",K30)))</formula>
    </cfRule>
  </conditionalFormatting>
  <conditionalFormatting sqref="I17:J17 I19:J19 D23:J23 D18:J18 D19:H22 L23:M23 D24:D25 D7:J11 D12:H17 I11:J14 L7:M18">
    <cfRule type="expression" dxfId="19" priority="31">
      <formula>$B7="Ação"</formula>
    </cfRule>
  </conditionalFormatting>
  <conditionalFormatting sqref="E24:E25">
    <cfRule type="expression" dxfId="18" priority="30">
      <formula>$B24="Ação"</formula>
    </cfRule>
  </conditionalFormatting>
  <conditionalFormatting sqref="G24:G25">
    <cfRule type="expression" dxfId="17" priority="27">
      <formula>$B24="Ação"</formula>
    </cfRule>
  </conditionalFormatting>
  <conditionalFormatting sqref="H24:H25">
    <cfRule type="expression" dxfId="16" priority="24">
      <formula>$B24="Ação"</formula>
    </cfRule>
  </conditionalFormatting>
  <conditionalFormatting sqref="J24:J25">
    <cfRule type="expression" dxfId="15" priority="19">
      <formula>$B24="Ação"</formula>
    </cfRule>
  </conditionalFormatting>
  <conditionalFormatting sqref="I20:J22">
    <cfRule type="expression" dxfId="14" priority="20">
      <formula>#REF!="Ação"</formula>
    </cfRule>
  </conditionalFormatting>
  <conditionalFormatting sqref="I22:J22">
    <cfRule type="expression" dxfId="13" priority="21">
      <formula>$B20="Ação"</formula>
    </cfRule>
  </conditionalFormatting>
  <conditionalFormatting sqref="F24:F25">
    <cfRule type="expression" dxfId="12" priority="17">
      <formula>$B24="Ação"</formula>
    </cfRule>
  </conditionalFormatting>
  <conditionalFormatting sqref="L24:M25">
    <cfRule type="expression" dxfId="11" priority="13">
      <formula>$B24="Ação"</formula>
    </cfRule>
  </conditionalFormatting>
  <conditionalFormatting sqref="L20:L22">
    <cfRule type="expression" dxfId="10" priority="14">
      <formula>#REF!="Ação"</formula>
    </cfRule>
  </conditionalFormatting>
  <conditionalFormatting sqref="I15">
    <cfRule type="expression" dxfId="9" priority="11">
      <formula>$B15="Ação"</formula>
    </cfRule>
  </conditionalFormatting>
  <conditionalFormatting sqref="J15">
    <cfRule type="expression" dxfId="8" priority="10">
      <formula>$B15="Ação"</formula>
    </cfRule>
  </conditionalFormatting>
  <conditionalFormatting sqref="I16">
    <cfRule type="expression" dxfId="7" priority="8">
      <formula>$B16="Ação"</formula>
    </cfRule>
  </conditionalFormatting>
  <conditionalFormatting sqref="J16">
    <cfRule type="expression" dxfId="6" priority="7">
      <formula>$B16="Ação"</formula>
    </cfRule>
  </conditionalFormatting>
  <conditionalFormatting sqref="M19">
    <cfRule type="expression" dxfId="5" priority="6">
      <formula>$B19="Ação"</formula>
    </cfRule>
  </conditionalFormatting>
  <conditionalFormatting sqref="M20">
    <cfRule type="expression" dxfId="4" priority="5">
      <formula>$B20="Ação"</formula>
    </cfRule>
  </conditionalFormatting>
  <conditionalFormatting sqref="M21">
    <cfRule type="expression" dxfId="3" priority="4">
      <formula>$B21="Ação"</formula>
    </cfRule>
  </conditionalFormatting>
  <conditionalFormatting sqref="M22">
    <cfRule type="expression" dxfId="2" priority="3">
      <formula>$B22="Ação"</formula>
    </cfRule>
  </conditionalFormatting>
  <conditionalFormatting sqref="I24">
    <cfRule type="expression" dxfId="1" priority="2">
      <formula>$B24="Ação"</formula>
    </cfRule>
  </conditionalFormatting>
  <conditionalFormatting sqref="I25">
    <cfRule type="expression" dxfId="0" priority="1">
      <formula>$B25="Ação"</formula>
    </cfRule>
  </conditionalFormatting>
  <dataValidations count="2">
    <dataValidation type="date" operator="lessThanOrEqual" allowBlank="1" showInputMessage="1" showErrorMessage="1" errorTitle="ATENÇÃO" error="A data de fim não pode ser maior que hoje." sqref="J10" xr:uid="{00000000-0002-0000-0100-000000000000}">
      <formula1>TODAY()</formula1>
    </dataValidation>
    <dataValidation type="whole" allowBlank="1" showInputMessage="1" showErrorMessage="1" errorTitle="ATENÇÃO" error="Somente número inteiro entre 1 e 100" sqref="O30 O7:O28" xr:uid="{00000000-0002-0000-0100-000001000000}">
      <formula1>1</formula1>
      <formula2>100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P100"/>
  <sheetViews>
    <sheetView showGridLines="0" zoomScale="75" zoomScaleNormal="75" workbookViewId="0">
      <selection activeCell="P4" sqref="P4"/>
    </sheetView>
  </sheetViews>
  <sheetFormatPr defaultColWidth="0" defaultRowHeight="15" zeroHeight="1"/>
  <cols>
    <col min="1" max="1" width="1.42578125" style="2" customWidth="1"/>
    <col min="2" max="2" width="25.140625" style="1" customWidth="1"/>
    <col min="3" max="3" width="3.5703125" style="1" customWidth="1"/>
    <col min="4" max="5" width="20" customWidth="1"/>
    <col min="6" max="6" width="1.42578125" customWidth="1"/>
    <col min="7" max="7" width="15" customWidth="1"/>
    <col min="8" max="13" width="14.28515625" customWidth="1"/>
    <col min="14" max="14" width="2.140625" customWidth="1"/>
    <col min="15" max="15" width="11.140625" style="1" customWidth="1"/>
    <col min="16" max="16" width="5.28515625" style="1" customWidth="1"/>
    <col min="17" max="16384" width="9.140625" hidden="1"/>
  </cols>
  <sheetData>
    <row r="1" spans="1:14" s="1" customFormat="1" ht="90" customHeight="1">
      <c r="A1" s="2"/>
    </row>
    <row r="2" spans="1:14" ht="10.5" customHeight="1">
      <c r="A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>
      <c r="A3" s="3"/>
      <c r="F3" s="1"/>
    </row>
    <row r="4" spans="1:14" ht="10.5" customHeight="1">
      <c r="A4" s="3"/>
    </row>
    <row r="5" spans="1:14" ht="10.5" customHeight="1">
      <c r="A5" s="3"/>
    </row>
    <row r="6" spans="1:14" ht="10.5" customHeight="1">
      <c r="A6" s="3"/>
    </row>
    <row r="7" spans="1:14" ht="10.5" customHeight="1">
      <c r="A7" s="3"/>
    </row>
    <row r="8" spans="1:14" ht="10.5" customHeight="1">
      <c r="A8" s="3"/>
    </row>
    <row r="9" spans="1:14" ht="10.5" customHeight="1">
      <c r="A9" s="3"/>
    </row>
    <row r="10" spans="1:14" ht="10.5" customHeight="1">
      <c r="A10" s="3"/>
    </row>
    <row r="11" spans="1:14" ht="10.5" customHeight="1">
      <c r="A11" s="3" t="s">
        <v>48</v>
      </c>
    </row>
    <row r="12" spans="1:14" ht="10.5" customHeight="1">
      <c r="A12" s="3" t="s">
        <v>48</v>
      </c>
    </row>
    <row r="13" spans="1:14" ht="10.5" customHeight="1">
      <c r="A13" s="3" t="s">
        <v>48</v>
      </c>
    </row>
    <row r="14" spans="1:14" ht="10.5" customHeight="1">
      <c r="A14" s="3" t="s">
        <v>48</v>
      </c>
    </row>
    <row r="15" spans="1:14" ht="10.5" customHeight="1">
      <c r="A15" s="3" t="s">
        <v>48</v>
      </c>
    </row>
    <row r="16" spans="1:14" ht="10.5" customHeight="1">
      <c r="A16" s="3" t="s">
        <v>48</v>
      </c>
    </row>
    <row r="17" spans="1:16" ht="20.25" customHeight="1">
      <c r="A17" s="3" t="s">
        <v>48</v>
      </c>
    </row>
    <row r="18" spans="1:16" ht="48" customHeight="1">
      <c r="A18" s="3" t="s">
        <v>48</v>
      </c>
    </row>
    <row r="19" spans="1:16" ht="26.25" customHeight="1" thickBot="1">
      <c r="A19" s="3" t="s">
        <v>48</v>
      </c>
      <c r="B19" s="4" t="s">
        <v>1</v>
      </c>
      <c r="C19" s="110" t="s">
        <v>49</v>
      </c>
      <c r="D19" s="111"/>
      <c r="E19" s="4" t="s">
        <v>50</v>
      </c>
      <c r="G19" s="5" t="s">
        <v>51</v>
      </c>
      <c r="H19" s="4" t="s">
        <v>52</v>
      </c>
      <c r="I19" s="4" t="s">
        <v>53</v>
      </c>
      <c r="J19" s="4" t="s">
        <v>54</v>
      </c>
      <c r="K19" s="4" t="s">
        <v>55</v>
      </c>
      <c r="L19" s="4" t="s">
        <v>56</v>
      </c>
      <c r="M19" s="4" t="s">
        <v>57</v>
      </c>
      <c r="O19" s="95" t="s">
        <v>58</v>
      </c>
    </row>
    <row r="20" spans="1:16" ht="26.25" customHeight="1" thickBot="1">
      <c r="A20" s="3"/>
      <c r="B20" s="7" t="s">
        <v>59</v>
      </c>
      <c r="C20" s="108">
        <f ca="1">(COUNTIF(PMP!$K$10:$K$28,'Acompanhamento PMPs'!B20))</f>
        <v>5</v>
      </c>
      <c r="D20" s="108"/>
      <c r="E20" s="22">
        <f ca="1">C20/SUM($C$20:$C$24)</f>
        <v>0.3125</v>
      </c>
      <c r="G20" s="6" t="s">
        <v>60</v>
      </c>
      <c r="H20" s="23">
        <f>SUM(I20:M20)</f>
        <v>16</v>
      </c>
      <c r="I20" s="23">
        <v>5</v>
      </c>
      <c r="J20" s="23">
        <v>3</v>
      </c>
      <c r="K20" s="23">
        <v>0</v>
      </c>
      <c r="L20" s="23">
        <v>8</v>
      </c>
      <c r="M20" s="23">
        <v>0</v>
      </c>
      <c r="O20" s="18" t="s">
        <v>60</v>
      </c>
      <c r="P20" s="17"/>
    </row>
    <row r="21" spans="1:16" ht="26.25" customHeight="1" thickBot="1">
      <c r="A21" s="3" t="s">
        <v>48</v>
      </c>
      <c r="B21" s="8" t="s">
        <v>61</v>
      </c>
      <c r="C21" s="108">
        <f ca="1">(COUNTIF(PMP!$K$10:$K$28,'Acompanhamento PMPs'!B21))</f>
        <v>0</v>
      </c>
      <c r="D21" s="108"/>
      <c r="E21" s="22">
        <f ca="1">C21/SUM($C$20:$C$24)</f>
        <v>0</v>
      </c>
      <c r="G21" s="6" t="s">
        <v>62</v>
      </c>
      <c r="H21" s="23">
        <f>SUM(I21:M21)</f>
        <v>0</v>
      </c>
      <c r="I21" s="23"/>
      <c r="J21" s="23"/>
      <c r="K21" s="23"/>
      <c r="L21" s="23"/>
      <c r="M21" s="23"/>
      <c r="O21" s="19"/>
    </row>
    <row r="22" spans="1:16" ht="26.25" customHeight="1" thickBot="1">
      <c r="A22" s="3" t="s">
        <v>48</v>
      </c>
      <c r="B22" s="9" t="s">
        <v>63</v>
      </c>
      <c r="C22" s="108">
        <f ca="1">(COUNTIF(PMP!$K$10:$K$28,'Acompanhamento PMPs'!B22))</f>
        <v>3</v>
      </c>
      <c r="D22" s="108"/>
      <c r="E22" s="22">
        <f ca="1">C22/SUM($C$20:$C$24)</f>
        <v>0.1875</v>
      </c>
      <c r="G22" s="16" t="s">
        <v>64</v>
      </c>
      <c r="H22" s="23">
        <f>SUM(I22:M22)</f>
        <v>0</v>
      </c>
      <c r="I22" s="23"/>
      <c r="J22" s="23"/>
      <c r="K22" s="23"/>
      <c r="L22" s="23"/>
      <c r="M22" s="23"/>
    </row>
    <row r="23" spans="1:16" ht="26.25" customHeight="1" thickBot="1">
      <c r="A23" s="3" t="s">
        <v>48</v>
      </c>
      <c r="B23" s="11" t="s">
        <v>65</v>
      </c>
      <c r="C23" s="108">
        <f ca="1">(COUNTIF(PMP!$K$10:$K$28,'Acompanhamento PMPs'!B23))</f>
        <v>8</v>
      </c>
      <c r="D23" s="108"/>
      <c r="E23" s="22">
        <f ca="1">C23/SUM($C$20:$C$24)</f>
        <v>0.5</v>
      </c>
      <c r="G23" s="6" t="s">
        <v>66</v>
      </c>
      <c r="H23" s="23">
        <f t="shared" ref="H23:H31" si="0">SUM(I23:M23)</f>
        <v>0</v>
      </c>
      <c r="I23" s="23"/>
      <c r="J23" s="23"/>
      <c r="K23" s="23"/>
      <c r="L23" s="23"/>
      <c r="M23" s="23"/>
    </row>
    <row r="24" spans="1:16" ht="26.25" customHeight="1" thickBot="1">
      <c r="A24" s="3" t="s">
        <v>48</v>
      </c>
      <c r="B24" s="12" t="s">
        <v>67</v>
      </c>
      <c r="C24" s="108">
        <f ca="1">(COUNTIF(PMP!$K$10:$K$28,'Acompanhamento PMPs'!B24))</f>
        <v>0</v>
      </c>
      <c r="D24" s="108"/>
      <c r="E24" s="22">
        <f ca="1">C24/SUM($C$20:$C$24)</f>
        <v>0</v>
      </c>
      <c r="G24" s="6" t="s">
        <v>68</v>
      </c>
      <c r="H24" s="23">
        <f t="shared" si="0"/>
        <v>0</v>
      </c>
      <c r="I24" s="23"/>
      <c r="J24" s="23"/>
      <c r="K24" s="23"/>
      <c r="L24" s="23"/>
      <c r="M24" s="23"/>
    </row>
    <row r="25" spans="1:16" ht="26.25" customHeight="1" thickBot="1">
      <c r="A25" s="3" t="s">
        <v>48</v>
      </c>
      <c r="B25" s="10" t="s">
        <v>69</v>
      </c>
      <c r="C25" s="109">
        <f ca="1">SUM(C20:C24)</f>
        <v>16</v>
      </c>
      <c r="D25" s="109"/>
      <c r="E25" s="22">
        <v>1</v>
      </c>
      <c r="G25" s="6" t="s">
        <v>70</v>
      </c>
      <c r="H25" s="23">
        <f t="shared" si="0"/>
        <v>0</v>
      </c>
      <c r="I25" s="23"/>
      <c r="J25" s="23"/>
      <c r="K25" s="23"/>
      <c r="L25" s="23"/>
      <c r="M25" s="23"/>
    </row>
    <row r="26" spans="1:16" ht="26.25" customHeight="1" thickBot="1">
      <c r="A26" s="3" t="s">
        <v>48</v>
      </c>
      <c r="G26" s="6" t="s">
        <v>71</v>
      </c>
      <c r="H26" s="23">
        <f t="shared" si="0"/>
        <v>0</v>
      </c>
      <c r="I26" s="24"/>
      <c r="J26" s="24"/>
      <c r="K26" s="24"/>
      <c r="L26" s="24"/>
      <c r="M26" s="24"/>
    </row>
    <row r="27" spans="1:16" ht="26.25" customHeight="1" thickBot="1">
      <c r="A27" s="3" t="s">
        <v>48</v>
      </c>
      <c r="B27" s="110" t="s">
        <v>72</v>
      </c>
      <c r="C27" s="116"/>
      <c r="D27" s="116"/>
      <c r="E27" s="116"/>
      <c r="G27" s="6" t="s">
        <v>73</v>
      </c>
      <c r="H27" s="23">
        <f t="shared" si="0"/>
        <v>0</v>
      </c>
      <c r="I27" s="24"/>
      <c r="J27" s="24"/>
      <c r="K27" s="24"/>
      <c r="L27" s="24"/>
      <c r="M27" s="24"/>
    </row>
    <row r="28" spans="1:16" ht="26.25" customHeight="1" thickBot="1">
      <c r="A28" s="3" t="s">
        <v>48</v>
      </c>
      <c r="B28" s="6" t="s">
        <v>74</v>
      </c>
      <c r="C28" s="117"/>
      <c r="D28" s="118"/>
      <c r="E28" s="119"/>
      <c r="G28" s="6" t="s">
        <v>75</v>
      </c>
      <c r="H28" s="23">
        <f t="shared" si="0"/>
        <v>0</v>
      </c>
      <c r="I28" s="24"/>
      <c r="J28" s="24"/>
      <c r="K28" s="24"/>
      <c r="L28" s="24"/>
      <c r="M28" s="24"/>
    </row>
    <row r="29" spans="1:16" ht="26.25" customHeight="1" thickBot="1">
      <c r="A29" s="3" t="s">
        <v>48</v>
      </c>
      <c r="B29" s="6" t="s">
        <v>76</v>
      </c>
      <c r="C29" s="117"/>
      <c r="D29" s="118"/>
      <c r="E29" s="119"/>
      <c r="G29" s="6" t="s">
        <v>77</v>
      </c>
      <c r="H29" s="23">
        <f t="shared" si="0"/>
        <v>0</v>
      </c>
      <c r="I29" s="24"/>
      <c r="J29" s="24"/>
      <c r="K29" s="24"/>
      <c r="L29" s="24"/>
      <c r="M29" s="24"/>
    </row>
    <row r="30" spans="1:16" ht="26.25" customHeight="1" thickBot="1">
      <c r="A30" s="3" t="s">
        <v>48</v>
      </c>
      <c r="B30" s="6" t="s">
        <v>78</v>
      </c>
      <c r="C30" s="120"/>
      <c r="D30" s="121"/>
      <c r="E30" s="122"/>
      <c r="G30" s="6" t="s">
        <v>79</v>
      </c>
      <c r="H30" s="23">
        <f t="shared" si="0"/>
        <v>0</v>
      </c>
      <c r="I30" s="24"/>
      <c r="J30" s="24"/>
      <c r="K30" s="24"/>
      <c r="L30" s="24"/>
      <c r="M30" s="24"/>
    </row>
    <row r="31" spans="1:16" ht="26.25" customHeight="1" thickBot="1">
      <c r="A31" s="3" t="s">
        <v>48</v>
      </c>
      <c r="B31" s="6" t="s">
        <v>80</v>
      </c>
      <c r="C31" s="117"/>
      <c r="D31" s="118"/>
      <c r="E31" s="119"/>
      <c r="G31" s="6" t="s">
        <v>81</v>
      </c>
      <c r="H31" s="23">
        <f t="shared" si="0"/>
        <v>0</v>
      </c>
      <c r="I31" s="24"/>
      <c r="J31" s="24"/>
      <c r="K31" s="24"/>
      <c r="L31" s="24"/>
      <c r="M31" s="24"/>
    </row>
    <row r="32" spans="1:16" ht="26.25" customHeight="1" thickBot="1">
      <c r="A32" s="3" t="s">
        <v>48</v>
      </c>
      <c r="B32" s="6" t="s">
        <v>82</v>
      </c>
      <c r="C32" s="117"/>
      <c r="D32" s="118"/>
      <c r="E32" s="119"/>
      <c r="H32" s="107"/>
      <c r="I32" s="107"/>
      <c r="J32" s="107"/>
      <c r="K32" s="107"/>
      <c r="L32" s="107"/>
      <c r="M32" s="107"/>
    </row>
    <row r="33" spans="1:13" ht="26.25" customHeight="1" thickBot="1">
      <c r="A33" s="3" t="s">
        <v>48</v>
      </c>
      <c r="B33" s="6" t="s">
        <v>83</v>
      </c>
      <c r="C33" s="117"/>
      <c r="D33" s="118"/>
      <c r="E33" s="119"/>
    </row>
    <row r="34" spans="1:13" ht="26.25" customHeight="1" thickBot="1">
      <c r="A34" s="3" t="s">
        <v>48</v>
      </c>
      <c r="B34" s="6" t="s">
        <v>84</v>
      </c>
      <c r="C34" s="123"/>
      <c r="D34" s="118"/>
      <c r="E34" s="119"/>
      <c r="F34" s="1"/>
      <c r="I34" s="21"/>
      <c r="J34" s="21"/>
      <c r="K34" s="21"/>
      <c r="L34" s="21"/>
      <c r="M34" s="21"/>
    </row>
    <row r="35" spans="1:13" ht="26.25" customHeight="1" thickBot="1">
      <c r="A35" s="3" t="s">
        <v>48</v>
      </c>
      <c r="B35" s="6" t="s">
        <v>85</v>
      </c>
      <c r="C35" s="123"/>
      <c r="D35" s="118"/>
      <c r="E35" s="119"/>
      <c r="F35" s="15"/>
    </row>
    <row r="36" spans="1:13" hidden="1">
      <c r="A36" s="3" t="s">
        <v>48</v>
      </c>
      <c r="D36" s="14"/>
      <c r="E36" s="114"/>
      <c r="F36" s="114"/>
    </row>
    <row r="37" spans="1:13" hidden="1">
      <c r="A37" s="3" t="s">
        <v>48</v>
      </c>
      <c r="D37" s="14"/>
      <c r="E37" s="114"/>
      <c r="F37" s="114"/>
    </row>
    <row r="38" spans="1:13" hidden="1">
      <c r="A38" s="3" t="s">
        <v>48</v>
      </c>
      <c r="D38" s="14"/>
      <c r="E38" s="114"/>
      <c r="F38" s="114"/>
    </row>
    <row r="39" spans="1:13" hidden="1">
      <c r="A39" s="3" t="s">
        <v>48</v>
      </c>
      <c r="D39" s="14"/>
      <c r="E39" s="114"/>
      <c r="F39" s="114"/>
    </row>
    <row r="40" spans="1:13" hidden="1">
      <c r="A40" s="3" t="s">
        <v>48</v>
      </c>
      <c r="D40" s="14"/>
      <c r="E40" s="112"/>
      <c r="F40" s="112"/>
    </row>
    <row r="41" spans="1:13" hidden="1">
      <c r="A41" s="3" t="s">
        <v>48</v>
      </c>
      <c r="D41" s="14"/>
      <c r="E41" s="113"/>
      <c r="F41" s="114"/>
    </row>
    <row r="42" spans="1:13" hidden="1">
      <c r="A42" s="3" t="s">
        <v>48</v>
      </c>
      <c r="D42" s="14"/>
      <c r="E42" s="115"/>
      <c r="F42" s="114"/>
    </row>
    <row r="43" spans="1:13" ht="27.75" hidden="1">
      <c r="A43" s="3" t="s">
        <v>48</v>
      </c>
      <c r="D43" s="13"/>
      <c r="E43" s="13"/>
      <c r="F43" s="13"/>
    </row>
    <row r="44" spans="1:13" hidden="1">
      <c r="A44" s="3" t="s">
        <v>48</v>
      </c>
    </row>
    <row r="45" spans="1:13" hidden="1">
      <c r="A45" s="3" t="s">
        <v>48</v>
      </c>
    </row>
    <row r="46" spans="1:13" hidden="1">
      <c r="A46" s="3" t="s">
        <v>48</v>
      </c>
    </row>
    <row r="47" spans="1:13" hidden="1">
      <c r="A47" s="3" t="s">
        <v>48</v>
      </c>
    </row>
    <row r="48" spans="1:13" hidden="1">
      <c r="A48" s="3" t="s">
        <v>48</v>
      </c>
    </row>
    <row r="49" spans="1:1" hidden="1">
      <c r="A49" s="3" t="s">
        <v>48</v>
      </c>
    </row>
    <row r="50" spans="1:1" hidden="1">
      <c r="A50" s="3" t="s">
        <v>48</v>
      </c>
    </row>
    <row r="51" spans="1:1" hidden="1">
      <c r="A51" s="3" t="s">
        <v>48</v>
      </c>
    </row>
    <row r="52" spans="1:1" hidden="1">
      <c r="A52" s="3" t="s">
        <v>48</v>
      </c>
    </row>
    <row r="53" spans="1:1" hidden="1">
      <c r="A53" s="3" t="s">
        <v>48</v>
      </c>
    </row>
    <row r="54" spans="1:1" hidden="1">
      <c r="A54" s="3" t="s">
        <v>48</v>
      </c>
    </row>
    <row r="55" spans="1:1" hidden="1">
      <c r="A55" s="3" t="s">
        <v>48</v>
      </c>
    </row>
    <row r="56" spans="1:1" hidden="1">
      <c r="A56" s="3" t="s">
        <v>48</v>
      </c>
    </row>
    <row r="57" spans="1:1" hidden="1">
      <c r="A57" s="3" t="s">
        <v>48</v>
      </c>
    </row>
    <row r="58" spans="1:1" hidden="1">
      <c r="A58" s="3" t="s">
        <v>48</v>
      </c>
    </row>
    <row r="59" spans="1:1" hidden="1">
      <c r="A59" s="3" t="s">
        <v>48</v>
      </c>
    </row>
    <row r="60" spans="1:1" hidden="1">
      <c r="A60" s="3" t="s">
        <v>48</v>
      </c>
    </row>
    <row r="61" spans="1:1" hidden="1">
      <c r="A61" s="3" t="s">
        <v>48</v>
      </c>
    </row>
    <row r="62" spans="1:1" hidden="1">
      <c r="A62" s="3" t="s">
        <v>48</v>
      </c>
    </row>
    <row r="63" spans="1:1" hidden="1">
      <c r="A63" s="3" t="s">
        <v>48</v>
      </c>
    </row>
    <row r="64" spans="1:1" hidden="1">
      <c r="A64" s="3" t="s">
        <v>48</v>
      </c>
    </row>
    <row r="65" spans="1:1" hidden="1">
      <c r="A65" s="3" t="s">
        <v>48</v>
      </c>
    </row>
    <row r="66" spans="1:1" hidden="1">
      <c r="A66" s="3" t="s">
        <v>48</v>
      </c>
    </row>
    <row r="67" spans="1:1" hidden="1">
      <c r="A67" s="3" t="s">
        <v>48</v>
      </c>
    </row>
    <row r="68" spans="1:1" hidden="1">
      <c r="A68" s="3" t="s">
        <v>48</v>
      </c>
    </row>
    <row r="69" spans="1:1" hidden="1">
      <c r="A69" s="3" t="s">
        <v>48</v>
      </c>
    </row>
    <row r="70" spans="1:1" hidden="1">
      <c r="A70" s="3" t="s">
        <v>48</v>
      </c>
    </row>
    <row r="71" spans="1:1" hidden="1">
      <c r="A71" s="3" t="s">
        <v>48</v>
      </c>
    </row>
    <row r="72" spans="1:1" hidden="1">
      <c r="A72" s="3" t="s">
        <v>48</v>
      </c>
    </row>
    <row r="73" spans="1:1" hidden="1">
      <c r="A73" s="3" t="s">
        <v>48</v>
      </c>
    </row>
    <row r="74" spans="1:1" hidden="1">
      <c r="A74" s="3" t="s">
        <v>48</v>
      </c>
    </row>
    <row r="75" spans="1:1" hidden="1">
      <c r="A75" s="3" t="s">
        <v>48</v>
      </c>
    </row>
    <row r="76" spans="1:1" hidden="1">
      <c r="A76" s="3" t="s">
        <v>48</v>
      </c>
    </row>
    <row r="77" spans="1:1" hidden="1">
      <c r="A77" s="3" t="s">
        <v>48</v>
      </c>
    </row>
    <row r="78" spans="1:1" hidden="1">
      <c r="A78" s="3" t="s">
        <v>48</v>
      </c>
    </row>
    <row r="79" spans="1:1" hidden="1">
      <c r="A79" s="3" t="s">
        <v>48</v>
      </c>
    </row>
    <row r="80" spans="1:1" hidden="1">
      <c r="A80" s="3" t="s">
        <v>48</v>
      </c>
    </row>
    <row r="81" spans="1:1" hidden="1">
      <c r="A81" s="3" t="s">
        <v>48</v>
      </c>
    </row>
    <row r="82" spans="1:1" hidden="1">
      <c r="A82" s="2" t="s">
        <v>48</v>
      </c>
    </row>
    <row r="83" spans="1:1" hidden="1">
      <c r="A83" s="2" t="s">
        <v>48</v>
      </c>
    </row>
    <row r="84" spans="1:1" hidden="1">
      <c r="A84" s="2" t="s">
        <v>48</v>
      </c>
    </row>
    <row r="85" spans="1:1" hidden="1">
      <c r="A85" s="2" t="s">
        <v>48</v>
      </c>
    </row>
    <row r="86" spans="1:1" hidden="1">
      <c r="A86" s="2" t="s">
        <v>48</v>
      </c>
    </row>
    <row r="87" spans="1:1" hidden="1">
      <c r="A87" s="2" t="s">
        <v>48</v>
      </c>
    </row>
    <row r="88" spans="1:1" hidden="1">
      <c r="A88" s="2" t="s">
        <v>48</v>
      </c>
    </row>
    <row r="89" spans="1:1" hidden="1">
      <c r="A89" s="2" t="s">
        <v>48</v>
      </c>
    </row>
    <row r="90" spans="1:1" hidden="1">
      <c r="A90" s="2" t="s">
        <v>48</v>
      </c>
    </row>
    <row r="91" spans="1:1" hidden="1">
      <c r="A91" s="2" t="s">
        <v>48</v>
      </c>
    </row>
    <row r="92" spans="1:1" hidden="1">
      <c r="A92" s="2" t="s">
        <v>48</v>
      </c>
    </row>
    <row r="93" spans="1:1" hidden="1">
      <c r="A93" s="2" t="s">
        <v>48</v>
      </c>
    </row>
    <row r="94" spans="1:1" hidden="1">
      <c r="A94" s="2" t="e">
        <v>#N/A</v>
      </c>
    </row>
    <row r="95" spans="1:1" hidden="1">
      <c r="A95" s="2" t="e">
        <v>#N/A</v>
      </c>
    </row>
    <row r="96" spans="1:1" hidden="1">
      <c r="A96" s="2" t="e">
        <v>#N/A</v>
      </c>
    </row>
    <row r="97" spans="1:1" hidden="1">
      <c r="A97" s="2" t="e">
        <v>#N/A</v>
      </c>
    </row>
    <row r="98" spans="1:1" hidden="1">
      <c r="A98" s="2" t="e">
        <v>#N/A</v>
      </c>
    </row>
    <row r="99" spans="1:1" hidden="1">
      <c r="A99" s="2" t="e">
        <v>#N/A</v>
      </c>
    </row>
    <row r="100" spans="1:1" hidden="1">
      <c r="A100" s="2" t="e">
        <v>#N/A</v>
      </c>
    </row>
  </sheetData>
  <mergeCells count="24">
    <mergeCell ref="E40:F40"/>
    <mergeCell ref="E41:F41"/>
    <mergeCell ref="E42:F42"/>
    <mergeCell ref="B27:E27"/>
    <mergeCell ref="C28:E28"/>
    <mergeCell ref="C29:E29"/>
    <mergeCell ref="C30:E30"/>
    <mergeCell ref="C31:E31"/>
    <mergeCell ref="C32:E32"/>
    <mergeCell ref="C33:E33"/>
    <mergeCell ref="C34:E34"/>
    <mergeCell ref="C35:E35"/>
    <mergeCell ref="E36:F36"/>
    <mergeCell ref="E37:F37"/>
    <mergeCell ref="E38:F38"/>
    <mergeCell ref="E39:F39"/>
    <mergeCell ref="H32:M32"/>
    <mergeCell ref="C24:D24"/>
    <mergeCell ref="C25:D25"/>
    <mergeCell ref="C19:D19"/>
    <mergeCell ref="C20:D20"/>
    <mergeCell ref="C21:D21"/>
    <mergeCell ref="C22:D22"/>
    <mergeCell ref="C23:D2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selecionaMes">
                <anchor moveWithCells="1">
                  <from>
                    <xdr:col>14</xdr:col>
                    <xdr:colOff>0</xdr:colOff>
                    <xdr:row>20</xdr:row>
                    <xdr:rowOff>76200</xdr:rowOff>
                  </from>
                  <to>
                    <xdr:col>15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Base!$B$2:$B$13</xm:f>
          </x14:formula1>
          <xm:sqref>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B3:L5"/>
  <sheetViews>
    <sheetView showGridLines="0" workbookViewId="0">
      <selection activeCell="L5" sqref="L5"/>
    </sheetView>
  </sheetViews>
  <sheetFormatPr defaultColWidth="9.140625" defaultRowHeight="15"/>
  <cols>
    <col min="1" max="1" width="1.5703125" style="26" customWidth="1"/>
    <col min="2" max="2" width="9" style="26" bestFit="1" customWidth="1"/>
    <col min="3" max="3" width="13.42578125" style="26" bestFit="1" customWidth="1"/>
    <col min="4" max="4" width="31.5703125" style="26" bestFit="1" customWidth="1"/>
    <col min="5" max="5" width="15.42578125" style="26" customWidth="1"/>
    <col min="6" max="6" width="20.140625" style="26" customWidth="1"/>
    <col min="7" max="7" width="10.7109375" style="26" bestFit="1" customWidth="1"/>
    <col min="8" max="8" width="10.7109375" style="26" customWidth="1"/>
    <col min="9" max="9" width="12.140625" style="26" customWidth="1"/>
    <col min="10" max="10" width="13.7109375" style="26" customWidth="1"/>
    <col min="11" max="11" width="17" style="26" customWidth="1"/>
    <col min="12" max="12" width="11.5703125" style="26" bestFit="1" customWidth="1"/>
    <col min="13" max="16384" width="9.140625" style="26"/>
  </cols>
  <sheetData>
    <row r="3" spans="2:12" ht="51" customHeight="1"/>
    <row r="4" spans="2:12" s="25" customFormat="1" ht="34.5" customHeight="1">
      <c r="B4" s="27" t="s">
        <v>86</v>
      </c>
      <c r="C4" s="27" t="s">
        <v>87</v>
      </c>
      <c r="D4" s="27" t="s">
        <v>88</v>
      </c>
      <c r="E4" s="27" t="s">
        <v>89</v>
      </c>
      <c r="F4" s="27" t="s">
        <v>90</v>
      </c>
      <c r="G4" s="27" t="s">
        <v>4</v>
      </c>
      <c r="H4" s="27" t="s">
        <v>5</v>
      </c>
      <c r="I4" s="27" t="s">
        <v>91</v>
      </c>
      <c r="J4" s="27" t="s">
        <v>92</v>
      </c>
      <c r="K4" s="27" t="s">
        <v>93</v>
      </c>
      <c r="L4" s="27" t="s">
        <v>94</v>
      </c>
    </row>
    <row r="5" spans="2:12" s="32" customFormat="1" ht="30" customHeight="1">
      <c r="B5" s="33"/>
      <c r="C5" s="30"/>
      <c r="D5" s="30"/>
      <c r="E5" s="30"/>
      <c r="F5" s="30"/>
      <c r="G5" s="31">
        <f>IF(PMP!G10="","",MIN(PMP!G10:G1048576))</f>
        <v>45302</v>
      </c>
      <c r="H5" s="31">
        <f>IF(PMP!H10="","",MAX(PMP!H10:H1048576))</f>
        <v>45412</v>
      </c>
      <c r="I5" s="31">
        <f>IF(MAX(PMP!J10:J1048576)=0/1/1900,"",MAX(PMP!J10:J1048576))</f>
        <v>45310</v>
      </c>
      <c r="J5" s="30"/>
      <c r="K5" s="34" t="str">
        <f>IF(J5="","Em andamento","Concluído")</f>
        <v>Em andamento</v>
      </c>
      <c r="L5" s="35"/>
    </row>
  </sheetData>
  <sheetProtection sheet="1" objects="1" scenarios="1"/>
  <dataValidations count="2">
    <dataValidation type="list" allowBlank="1" showInputMessage="1" showErrorMessage="1" sqref="E5" xr:uid="{00000000-0002-0000-0500-000000000000}">
      <formula1>"LEC,RPC,Gestão,DPCL"</formula1>
    </dataValidation>
    <dataValidation type="date" operator="lessThanOrEqual" allowBlank="1" showInputMessage="1" showErrorMessage="1" errorTitle="ATENÇÃO !!!!!" error="Data não pode ser menor que o dia de hoje." sqref="L5 J5" xr:uid="{00000000-0002-0000-0500-000001000000}">
      <formula1>TODAY()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Base!$L$2:$L$43</xm:f>
          </x14:formula1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ase"/>
  <dimension ref="B1:L45"/>
  <sheetViews>
    <sheetView workbookViewId="0">
      <selection activeCell="L2" sqref="L2"/>
    </sheetView>
  </sheetViews>
  <sheetFormatPr defaultColWidth="9.140625" defaultRowHeight="15"/>
  <cols>
    <col min="1" max="1" width="9.140625" style="1"/>
    <col min="2" max="2" width="13.5703125" style="20" customWidth="1"/>
    <col min="3" max="3" width="1.140625" style="20" customWidth="1"/>
    <col min="4" max="4" width="12" style="1" bestFit="1" customWidth="1"/>
    <col min="5" max="5" width="14.7109375" style="1" bestFit="1" customWidth="1"/>
    <col min="6" max="6" width="9.28515625" style="1" bestFit="1" customWidth="1"/>
    <col min="7" max="7" width="9.85546875" style="1" bestFit="1" customWidth="1"/>
    <col min="8" max="8" width="10" style="1" bestFit="1" customWidth="1"/>
    <col min="9" max="9" width="9.140625" style="1"/>
    <col min="10" max="10" width="3.140625" style="1" customWidth="1"/>
    <col min="11" max="11" width="44" style="1" customWidth="1"/>
    <col min="12" max="12" width="18.7109375" style="1" customWidth="1"/>
    <col min="13" max="16384" width="9.140625" style="1"/>
  </cols>
  <sheetData>
    <row r="1" spans="2:12">
      <c r="B1" s="28" t="s">
        <v>95</v>
      </c>
      <c r="D1" s="28" t="s">
        <v>65</v>
      </c>
      <c r="E1" s="28" t="s">
        <v>54</v>
      </c>
      <c r="F1" s="28" t="s">
        <v>61</v>
      </c>
      <c r="G1" s="28" t="s">
        <v>59</v>
      </c>
      <c r="H1" s="28" t="s">
        <v>67</v>
      </c>
      <c r="K1" s="28" t="s">
        <v>96</v>
      </c>
      <c r="L1" s="28" t="s">
        <v>97</v>
      </c>
    </row>
    <row r="2" spans="2:12">
      <c r="B2" s="96" t="s">
        <v>60</v>
      </c>
      <c r="D2" s="96">
        <f ca="1">COUNTIF(PMP!K10:K28,Base!D1)</f>
        <v>8</v>
      </c>
      <c r="E2" s="96">
        <f ca="1">COUNTIF(PMP!K10:K28,Base!E1)</f>
        <v>3</v>
      </c>
      <c r="F2" s="96">
        <f ca="1">COUNTIF(PMP!K10:K28,Base!F1)</f>
        <v>0</v>
      </c>
      <c r="G2" s="96">
        <f ca="1">COUNTIF(PMP!K10:K28,Base!G1)</f>
        <v>5</v>
      </c>
      <c r="H2" s="96">
        <f ca="1">COUNTIF(PMP!K10:K28,Base!H1)</f>
        <v>0</v>
      </c>
      <c r="K2" s="29" t="s">
        <v>98</v>
      </c>
      <c r="L2" s="1" t="s">
        <v>99</v>
      </c>
    </row>
    <row r="3" spans="2:12">
      <c r="B3" s="96" t="s">
        <v>62</v>
      </c>
      <c r="K3" s="29" t="s">
        <v>100</v>
      </c>
      <c r="L3" s="1" t="s">
        <v>101</v>
      </c>
    </row>
    <row r="4" spans="2:12">
      <c r="B4" s="96" t="s">
        <v>64</v>
      </c>
      <c r="K4" s="29" t="s">
        <v>102</v>
      </c>
      <c r="L4" s="1" t="s">
        <v>103</v>
      </c>
    </row>
    <row r="5" spans="2:12">
      <c r="B5" s="96" t="s">
        <v>66</v>
      </c>
      <c r="K5" s="29" t="s">
        <v>104</v>
      </c>
      <c r="L5" s="1" t="s">
        <v>105</v>
      </c>
    </row>
    <row r="6" spans="2:12">
      <c r="B6" s="96" t="s">
        <v>68</v>
      </c>
      <c r="K6" s="29" t="s">
        <v>106</v>
      </c>
      <c r="L6" s="1" t="s">
        <v>107</v>
      </c>
    </row>
    <row r="7" spans="2:12">
      <c r="B7" s="96" t="s">
        <v>70</v>
      </c>
      <c r="K7" s="29" t="s">
        <v>108</v>
      </c>
      <c r="L7" s="1" t="s">
        <v>109</v>
      </c>
    </row>
    <row r="8" spans="2:12">
      <c r="B8" s="96" t="s">
        <v>71</v>
      </c>
      <c r="K8" s="29" t="s">
        <v>110</v>
      </c>
      <c r="L8" s="1" t="s">
        <v>111</v>
      </c>
    </row>
    <row r="9" spans="2:12">
      <c r="B9" s="96" t="s">
        <v>73</v>
      </c>
      <c r="K9" s="29" t="s">
        <v>112</v>
      </c>
      <c r="L9" s="1" t="s">
        <v>113</v>
      </c>
    </row>
    <row r="10" spans="2:12">
      <c r="B10" s="96" t="s">
        <v>75</v>
      </c>
      <c r="K10" s="29" t="s">
        <v>114</v>
      </c>
      <c r="L10" s="1" t="s">
        <v>115</v>
      </c>
    </row>
    <row r="11" spans="2:12">
      <c r="B11" s="96" t="s">
        <v>77</v>
      </c>
      <c r="K11" s="29" t="s">
        <v>116</v>
      </c>
      <c r="L11" s="1" t="s">
        <v>117</v>
      </c>
    </row>
    <row r="12" spans="2:12">
      <c r="B12" s="96" t="s">
        <v>79</v>
      </c>
      <c r="K12" s="29" t="s">
        <v>118</v>
      </c>
      <c r="L12" s="1" t="s">
        <v>119</v>
      </c>
    </row>
    <row r="13" spans="2:12">
      <c r="B13" s="96" t="s">
        <v>81</v>
      </c>
      <c r="K13" s="29" t="s">
        <v>120</v>
      </c>
      <c r="L13" s="1" t="s">
        <v>121</v>
      </c>
    </row>
    <row r="14" spans="2:12">
      <c r="K14" s="29" t="s">
        <v>122</v>
      </c>
      <c r="L14" s="1" t="s">
        <v>123</v>
      </c>
    </row>
    <row r="15" spans="2:12">
      <c r="K15" s="29" t="s">
        <v>124</v>
      </c>
      <c r="L15" s="1" t="s">
        <v>125</v>
      </c>
    </row>
    <row r="16" spans="2:12">
      <c r="K16" s="29" t="s">
        <v>126</v>
      </c>
      <c r="L16" s="1" t="s">
        <v>127</v>
      </c>
    </row>
    <row r="17" spans="11:12">
      <c r="K17" s="29" t="s">
        <v>128</v>
      </c>
      <c r="L17" s="1" t="s">
        <v>129</v>
      </c>
    </row>
    <row r="18" spans="11:12">
      <c r="K18" s="29" t="s">
        <v>130</v>
      </c>
      <c r="L18" s="1" t="s">
        <v>131</v>
      </c>
    </row>
    <row r="19" spans="11:12">
      <c r="K19" s="29" t="s">
        <v>132</v>
      </c>
      <c r="L19" s="1" t="s">
        <v>133</v>
      </c>
    </row>
    <row r="20" spans="11:12">
      <c r="K20" s="29" t="s">
        <v>134</v>
      </c>
      <c r="L20" s="1" t="s">
        <v>135</v>
      </c>
    </row>
    <row r="21" spans="11:12">
      <c r="K21" s="29" t="s">
        <v>136</v>
      </c>
      <c r="L21" s="1" t="s">
        <v>137</v>
      </c>
    </row>
    <row r="22" spans="11:12">
      <c r="K22" s="29" t="s">
        <v>138</v>
      </c>
      <c r="L22" s="1" t="s">
        <v>139</v>
      </c>
    </row>
    <row r="23" spans="11:12">
      <c r="K23" s="29" t="s">
        <v>140</v>
      </c>
      <c r="L23" s="1" t="s">
        <v>141</v>
      </c>
    </row>
    <row r="24" spans="11:12">
      <c r="K24" s="29" t="s">
        <v>142</v>
      </c>
      <c r="L24" s="1" t="s">
        <v>143</v>
      </c>
    </row>
    <row r="25" spans="11:12">
      <c r="K25" s="29" t="s">
        <v>144</v>
      </c>
      <c r="L25" s="1" t="s">
        <v>145</v>
      </c>
    </row>
    <row r="26" spans="11:12">
      <c r="K26" s="29" t="s">
        <v>146</v>
      </c>
      <c r="L26" s="1" t="s">
        <v>147</v>
      </c>
    </row>
    <row r="27" spans="11:12">
      <c r="K27" s="29" t="s">
        <v>148</v>
      </c>
      <c r="L27" s="1" t="s">
        <v>149</v>
      </c>
    </row>
    <row r="28" spans="11:12">
      <c r="K28" s="29" t="s">
        <v>150</v>
      </c>
      <c r="L28" s="1" t="s">
        <v>151</v>
      </c>
    </row>
    <row r="29" spans="11:12">
      <c r="K29" s="29" t="s">
        <v>152</v>
      </c>
      <c r="L29" s="1" t="s">
        <v>153</v>
      </c>
    </row>
    <row r="30" spans="11:12">
      <c r="K30" s="29" t="s">
        <v>154</v>
      </c>
      <c r="L30" s="1" t="s">
        <v>155</v>
      </c>
    </row>
    <row r="31" spans="11:12">
      <c r="K31" s="29" t="s">
        <v>156</v>
      </c>
      <c r="L31" s="1" t="s">
        <v>157</v>
      </c>
    </row>
    <row r="32" spans="11:12">
      <c r="K32" s="29" t="s">
        <v>158</v>
      </c>
      <c r="L32" s="1" t="s">
        <v>159</v>
      </c>
    </row>
    <row r="33" spans="11:12">
      <c r="K33" s="29" t="s">
        <v>160</v>
      </c>
      <c r="L33" s="1" t="s">
        <v>161</v>
      </c>
    </row>
    <row r="34" spans="11:12">
      <c r="K34" s="29" t="s">
        <v>162</v>
      </c>
      <c r="L34" s="1" t="s">
        <v>163</v>
      </c>
    </row>
    <row r="35" spans="11:12">
      <c r="K35" s="29" t="s">
        <v>164</v>
      </c>
      <c r="L35" s="1" t="s">
        <v>165</v>
      </c>
    </row>
    <row r="36" spans="11:12">
      <c r="K36" s="29" t="s">
        <v>166</v>
      </c>
      <c r="L36" s="1" t="s">
        <v>167</v>
      </c>
    </row>
    <row r="37" spans="11:12">
      <c r="K37" s="29" t="s">
        <v>168</v>
      </c>
      <c r="L37" s="1" t="s">
        <v>169</v>
      </c>
    </row>
    <row r="38" spans="11:12">
      <c r="K38" s="29" t="s">
        <v>170</v>
      </c>
      <c r="L38" s="1" t="s">
        <v>171</v>
      </c>
    </row>
    <row r="39" spans="11:12">
      <c r="K39" s="29" t="s">
        <v>172</v>
      </c>
      <c r="L39" s="1" t="s">
        <v>173</v>
      </c>
    </row>
    <row r="40" spans="11:12">
      <c r="K40" s="29" t="s">
        <v>174</v>
      </c>
      <c r="L40" s="1" t="s">
        <v>175</v>
      </c>
    </row>
    <row r="41" spans="11:12">
      <c r="K41" s="29" t="s">
        <v>176</v>
      </c>
      <c r="L41" s="1" t="s">
        <v>177</v>
      </c>
    </row>
    <row r="42" spans="11:12">
      <c r="K42" s="29" t="s">
        <v>178</v>
      </c>
      <c r="L42" s="1" t="s">
        <v>179</v>
      </c>
    </row>
    <row r="43" spans="11:12">
      <c r="K43" s="29" t="s">
        <v>180</v>
      </c>
      <c r="L43" s="1" t="s">
        <v>181</v>
      </c>
    </row>
    <row r="45" spans="11:12">
      <c r="K45"/>
    </row>
  </sheetData>
  <sortState ref="K2:L43">
    <sortCondition ref="L2:L43"/>
  </sortState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39F8178FED8A4384C7F81AE1BF7FB0" ma:contentTypeVersion="4" ma:contentTypeDescription="Crie um novo documento." ma:contentTypeScope="" ma:versionID="ac043b254a6e1a2081c3772334c502ce">
  <xsd:schema xmlns:xsd="http://www.w3.org/2001/XMLSchema" xmlns:xs="http://www.w3.org/2001/XMLSchema" xmlns:p="http://schemas.microsoft.com/office/2006/metadata/properties" xmlns:ns2="cf84f61c-6929-4896-b733-bd8ad2cb4d3a" targetNamespace="http://schemas.microsoft.com/office/2006/metadata/properties" ma:root="true" ma:fieldsID="bc73611bc561d044b14be390d4fd4706" ns2:_="">
    <xsd:import namespace="cf84f61c-6929-4896-b733-bd8ad2cb4d3a"/>
    <xsd:element name="properties">
      <xsd:complexType>
        <xsd:sequence>
          <xsd:element name="documentManagement">
            <xsd:complexType>
              <xsd:all>
                <xsd:element ref="ns2:Fase_x0020_do_x0020_Projeto" minOccurs="0"/>
                <xsd:element ref="ns2:Vers_x00e3_o_x0020_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4f61c-6929-4896-b733-bd8ad2cb4d3a" elementFormDefault="qualified">
    <xsd:import namespace="http://schemas.microsoft.com/office/2006/documentManagement/types"/>
    <xsd:import namespace="http://schemas.microsoft.com/office/infopath/2007/PartnerControls"/>
    <xsd:element name="Fase_x0020_do_x0020_Projeto" ma:index="8" nillable="true" ma:displayName="Fase do Projeto" ma:format="Dropdown" ma:internalName="Fase_x0020_do_x0020_Projeto">
      <xsd:simpleType>
        <xsd:restriction base="dms:Choice">
          <xsd:enumeration value="."/>
          <xsd:enumeration value="FPV"/>
          <xsd:enumeration value="FCM"/>
          <xsd:enumeration value="FSI"/>
          <xsd:enumeration value="FIM"/>
          <xsd:enumeration value="FHP"/>
        </xsd:restriction>
      </xsd:simpleType>
    </xsd:element>
    <xsd:element name="Vers_x00e3_o_x0020_Final" ma:index="9" nillable="true" ma:displayName="Versão Final" ma:format="Dropdown" ma:internalName="Vers_x00e3_o_x0020_Final">
      <xsd:simpleType>
        <xsd:restriction base="dms:Choice">
          <xsd:enumeration value="Sim"/>
          <xsd:enumeration value="Nã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Fase_x0020_do_x0020_Projeto xmlns="cf84f61c-6929-4896-b733-bd8ad2cb4d3a" xsi:nil="true"/>
    <Vers_x00e3_o_x0020_Final xmlns="cf84f61c-6929-4896-b733-bd8ad2cb4d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CA7C1-AA15-4AA1-9A14-987866D27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84f61c-6929-4896-b733-bd8ad2cb4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3EFF6-08E5-4548-AE4D-10B5917EE856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f84f61c-6929-4896-b733-bd8ad2cb4d3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9F5A20-773D-4A74-8B5C-EFD88A884F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PMP</vt:lpstr>
      <vt:lpstr>Acompanhamento PMPs</vt:lpstr>
      <vt:lpstr>info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BPM CPFL PMP</dc:title>
  <dc:subject/>
  <dc:creator>Diogo Augusto de Matos</dc:creator>
  <cp:keywords/>
  <dc:description/>
  <cp:lastModifiedBy>Elcio</cp:lastModifiedBy>
  <cp:revision/>
  <dcterms:created xsi:type="dcterms:W3CDTF">2014-09-04T18:11:51Z</dcterms:created>
  <dcterms:modified xsi:type="dcterms:W3CDTF">2024-01-23T17:57:41Z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0x010100AB39F8178FED8A4384C7F81AE1BF7FB0</vt:lpwstr>
  </property>
  <property fmtid="{D5CDD505-2E9C-101B-9397-08002B2CF9AE}" pid="3" name="MSIP_Label_022f19bc-c0ef-436a-be43-be1adb274cf3_Enabled">
    <vt:lpwstr>true</vt:lpwstr>
  </property>
  <property fmtid="{D5CDD505-2E9C-101B-9397-08002B2CF9AE}" pid="4" name="MSIP_Label_022f19bc-c0ef-436a-be43-be1adb274cf3_SetDate">
    <vt:lpwstr>2023-01-20T13:09:57Z</vt:lpwstr>
  </property>
  <property fmtid="{D5CDD505-2E9C-101B-9397-08002B2CF9AE}" pid="5" name="MSIP_Label_022f19bc-c0ef-436a-be43-be1adb274cf3_Method">
    <vt:lpwstr>Standard</vt:lpwstr>
  </property>
  <property fmtid="{D5CDD505-2E9C-101B-9397-08002B2CF9AE}" pid="6" name="MSIP_Label_022f19bc-c0ef-436a-be43-be1adb274cf3_Name">
    <vt:lpwstr>Interno</vt:lpwstr>
  </property>
  <property fmtid="{D5CDD505-2E9C-101B-9397-08002B2CF9AE}" pid="7" name="MSIP_Label_022f19bc-c0ef-436a-be43-be1adb274cf3_SiteId">
    <vt:lpwstr>93546618-e20a-4fd3-a884-9e33ca7234a7</vt:lpwstr>
  </property>
  <property fmtid="{D5CDD505-2E9C-101B-9397-08002B2CF9AE}" pid="8" name="MSIP_Label_022f19bc-c0ef-436a-be43-be1adb274cf3_ActionId">
    <vt:lpwstr>f3cdb99f-4ef3-4155-bf65-8a81f57675f5</vt:lpwstr>
  </property>
  <property fmtid="{D5CDD505-2E9C-101B-9397-08002B2CF9AE}" pid="9" name="MSIP_Label_022f19bc-c0ef-436a-be43-be1adb274cf3_ContentBits">
    <vt:lpwstr>1</vt:lpwstr>
  </property>
</Properties>
</file>